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tabRatio="254" activeTab="0"/>
  </bookViews>
  <sheets>
    <sheet name="Feuille1" sheetId="1" r:id="rId1"/>
  </sheets>
  <definedNames>
    <definedName name="_xlnm._FilterDatabase" localSheetId="0" hidden="1">'Feuille1'!$A$4:$AB$50</definedName>
    <definedName name="_xlnm.Print_Area" localSheetId="0">'Feuille1'!$A$1:$AI$55</definedName>
  </definedNames>
  <calcPr fullCalcOnLoad="1"/>
</workbook>
</file>

<file path=xl/sharedStrings.xml><?xml version="1.0" encoding="utf-8"?>
<sst xmlns="http://schemas.openxmlformats.org/spreadsheetml/2006/main" count="395" uniqueCount="163">
  <si>
    <t>Commission Régionale d'Arbitrage</t>
  </si>
  <si>
    <t>Ligue d'aviron des Pays de la Loire</t>
  </si>
  <si>
    <t>Ligue Bretagne</t>
  </si>
  <si>
    <t>Arbitres nationaux</t>
  </si>
  <si>
    <t>Arbitres</t>
  </si>
  <si>
    <t>Dates</t>
  </si>
  <si>
    <t>Lieu</t>
  </si>
  <si>
    <t>Manifestation</t>
  </si>
  <si>
    <t>Type</t>
  </si>
  <si>
    <t>Org.</t>
  </si>
  <si>
    <t>M.ALIX</t>
  </si>
  <si>
    <t>E.BEAUVILAIN</t>
  </si>
  <si>
    <t>L.COTTEREAU</t>
  </si>
  <si>
    <t>J.SFERRUZZA</t>
  </si>
  <si>
    <t>C.WITTRANT</t>
  </si>
  <si>
    <t>S.BROSSARD</t>
  </si>
  <si>
    <t>A.BEZANNIER</t>
  </si>
  <si>
    <t>AS. COUTIN</t>
  </si>
  <si>
    <t>N. DOITTEAU</t>
  </si>
  <si>
    <t>A. ANGEARD</t>
  </si>
  <si>
    <t>C. FOUET</t>
  </si>
  <si>
    <t>Besoin minimal</t>
  </si>
  <si>
    <t>Sébastien LEFFRAY</t>
  </si>
  <si>
    <t>Lydia PERGAY</t>
  </si>
  <si>
    <t>Paul TONNERRE</t>
  </si>
  <si>
    <t>Philippe LESAGE</t>
  </si>
  <si>
    <t>Angers</t>
  </si>
  <si>
    <t>Rivière</t>
  </si>
  <si>
    <t>PDL</t>
  </si>
  <si>
    <t>Nantes</t>
  </si>
  <si>
    <t>Indoor</t>
  </si>
  <si>
    <t>Laval</t>
  </si>
  <si>
    <t>FFA</t>
  </si>
  <si>
    <t>Château-Gontier</t>
  </si>
  <si>
    <t>Mer</t>
  </si>
  <si>
    <r>
      <rPr>
        <b/>
        <sz val="13"/>
        <color indexed="17"/>
        <rFont val="Arial"/>
        <family val="2"/>
      </rPr>
      <t xml:space="preserve">Rivière  </t>
    </r>
    <r>
      <rPr>
        <b/>
        <sz val="13"/>
        <color indexed="8"/>
        <rFont val="Arial"/>
        <family val="2"/>
      </rPr>
      <t xml:space="preserve">  </t>
    </r>
    <r>
      <rPr>
        <b/>
        <sz val="13"/>
        <color indexed="40"/>
        <rFont val="Arial"/>
        <family val="2"/>
      </rPr>
      <t>Mer</t>
    </r>
    <r>
      <rPr>
        <b/>
        <sz val="13"/>
        <color indexed="8"/>
        <rFont val="Arial"/>
        <family val="2"/>
      </rPr>
      <t xml:space="preserve">    </t>
    </r>
    <r>
      <rPr>
        <b/>
        <sz val="13"/>
        <color indexed="51"/>
        <rFont val="Arial"/>
        <family val="2"/>
      </rPr>
      <t>Indoor</t>
    </r>
  </si>
  <si>
    <t>Nbr d'arbitrages  pour la saison</t>
  </si>
  <si>
    <t>Si indisponibilté:c'est à chacun de trouver un remplaçant et de prévenir le président du jury. Si « ? » n'oubliez pas de confirmer ou non votre présence.</t>
  </si>
  <si>
    <t>Nombre arbitres au jury : Rouge=insuffisant
 Orange=à compléter Vert=suffisant (hors formations)</t>
  </si>
  <si>
    <t>Frossay</t>
  </si>
  <si>
    <t>Intervenants autres Ligues</t>
  </si>
  <si>
    <t>Nb arbitres inscrits</t>
  </si>
  <si>
    <t>Commissaires</t>
  </si>
  <si>
    <t>Cazaubon</t>
  </si>
  <si>
    <t>Mâcon</t>
  </si>
  <si>
    <t>Vichy</t>
  </si>
  <si>
    <t>Aide autres</t>
  </si>
  <si>
    <t>Zone NO</t>
  </si>
  <si>
    <t>UNA</t>
  </si>
  <si>
    <t>Championnat régional Indoor</t>
  </si>
  <si>
    <t>C. SMET</t>
  </si>
  <si>
    <t>PCRA : Joseph SFERRUZZA
Formatrice : Catherine WITTRANT</t>
  </si>
  <si>
    <t>Caen</t>
  </si>
  <si>
    <t>Régate de masse</t>
  </si>
  <si>
    <t>LIFA</t>
  </si>
  <si>
    <t>Cherbourg</t>
  </si>
  <si>
    <t>Nantes CREPS</t>
  </si>
  <si>
    <t>Libourne</t>
  </si>
  <si>
    <t>T. CAVAIGNAC</t>
  </si>
  <si>
    <t>S. MIZIO</t>
  </si>
  <si>
    <t>X</t>
  </si>
  <si>
    <t>?</t>
  </si>
  <si>
    <t>P</t>
  </si>
  <si>
    <t>Y. LEMOR</t>
  </si>
  <si>
    <t>Régataïades FFA + FFSU</t>
  </si>
  <si>
    <t>sa 7 et dim 8 octobre 2023</t>
  </si>
  <si>
    <t>P=président du jury désigné, R=remplaçant, X= arbitrage, ?= à confirmer au PCRA, obs=observateur F : Formateur  f : en formation  Pi : pilote JP E : escort anti-dopage  1…2 = demande pour championnats.            BC : bâteaux courts  /  BL : Bâteaux longs</t>
  </si>
  <si>
    <t>Sa</t>
  </si>
  <si>
    <t>L. DORCHIES</t>
  </si>
  <si>
    <t>DESIGNATION JURY REGATES - SAISON 2024</t>
  </si>
  <si>
    <t>Championnat Zone Mer - Manche 1</t>
  </si>
  <si>
    <t>Régate reprise et sélective (1x 2x 2-)</t>
  </si>
  <si>
    <t>TDR Longue distance</t>
  </si>
  <si>
    <t>Saint-Malo</t>
  </si>
  <si>
    <t>Championnat Zone Mer - Manche 2</t>
  </si>
  <si>
    <t>Régate régionale</t>
  </si>
  <si>
    <t>Carteret</t>
  </si>
  <si>
    <t>Championnat Zone Mer - Manche 3</t>
  </si>
  <si>
    <t>Plougonvelin</t>
  </si>
  <si>
    <t>Championnat Zone Mer - Manche 6</t>
  </si>
  <si>
    <t>Championnat Zone Mer - Manche 4</t>
  </si>
  <si>
    <t>Ayamonte</t>
  </si>
  <si>
    <t>Jeux nautiques Atlantique</t>
  </si>
  <si>
    <t>TDR inter-régionale</t>
  </si>
  <si>
    <t>CF Longue distance</t>
  </si>
  <si>
    <t>TDR zone NO</t>
  </si>
  <si>
    <t>Inter-régional BC J18-S</t>
  </si>
  <si>
    <t>CF BC J18-S- Para</t>
  </si>
  <si>
    <t>CF UNSS-FFSU</t>
  </si>
  <si>
    <t>Dunkerque</t>
  </si>
  <si>
    <t>CF Mer</t>
  </si>
  <si>
    <t>CF BL J18-U23</t>
  </si>
  <si>
    <t>Ajaccio</t>
  </si>
  <si>
    <t>CF Mer - Beach Rowing</t>
  </si>
  <si>
    <t>CF Jeunes-Masters- Handi valide</t>
  </si>
  <si>
    <t>sam 2 et dim 3 mars 2024</t>
  </si>
  <si>
    <t>sam 23 et dim 24 mars 2024</t>
  </si>
  <si>
    <t>ven 5 et dim 7 avril 2024</t>
  </si>
  <si>
    <t>sam 15 et dim 16 juin 2024</t>
  </si>
  <si>
    <t>me 3 et dim 7 juillet 2024</t>
  </si>
  <si>
    <t>sam 28 et dim 29 septembre 2024</t>
  </si>
  <si>
    <t>Mantes</t>
  </si>
  <si>
    <t>CF BL Séniors-Handi</t>
  </si>
  <si>
    <t>L. BOULITROP</t>
  </si>
  <si>
    <t>Di</t>
  </si>
  <si>
    <t>Philippe Lesage</t>
  </si>
  <si>
    <t>Rennes</t>
  </si>
  <si>
    <t>Formation</t>
  </si>
  <si>
    <t>LBA</t>
  </si>
  <si>
    <t>Cholet</t>
  </si>
  <si>
    <t>Séminaire Arbitrage Bretagne + Pays de la Loire</t>
  </si>
  <si>
    <t>dim 21 avril 2024</t>
  </si>
  <si>
    <t>Zoom 19h30-21h</t>
  </si>
  <si>
    <t>PCRA</t>
  </si>
  <si>
    <t>F</t>
  </si>
  <si>
    <t>Formation théorique initiale</t>
  </si>
  <si>
    <t>Formation théorique Commission de contrôle</t>
  </si>
  <si>
    <t>du ve 28 au dim 30 juin 2024</t>
  </si>
  <si>
    <t>du ve 5 au dim 7 juillet 2024</t>
  </si>
  <si>
    <t>CF J16- Handi valide - Sprint Séniors et para</t>
  </si>
  <si>
    <t>sam 26 et dim 27 octobre 2024</t>
  </si>
  <si>
    <t>Coupe de France des régions</t>
  </si>
  <si>
    <t>ve 24 et sa 25 mai 2024</t>
  </si>
  <si>
    <t>sam 4 et dim 5 mai 2024</t>
  </si>
  <si>
    <t>sam 18 et dim 19 mai 2024</t>
  </si>
  <si>
    <t>sam 1 et dim 2 juin 2024</t>
  </si>
  <si>
    <t>Philippe Lesage, Lydia Pergay</t>
  </si>
  <si>
    <t>Carantec</t>
  </si>
  <si>
    <t>Régate de reprise / sélective</t>
  </si>
  <si>
    <t>Vaires</t>
  </si>
  <si>
    <t>Coupe des dames (annulé météo)</t>
  </si>
  <si>
    <t>TDR régionale + Championnat régional  Jeunes (annulé météo)</t>
  </si>
  <si>
    <t>Formation théorique Module Arrivée</t>
  </si>
  <si>
    <t>f</t>
  </si>
  <si>
    <t>Nogent</t>
  </si>
  <si>
    <t>Séminaire annuel PCRA-Formateurs</t>
  </si>
  <si>
    <t>Championnat régional Jeunes</t>
  </si>
  <si>
    <t>Journée nationale du 8 (formation arbitres)</t>
  </si>
  <si>
    <t>R3</t>
  </si>
  <si>
    <t>R4</t>
  </si>
  <si>
    <t>Brive</t>
  </si>
  <si>
    <t>du ve 26 au 28 avril 2024</t>
  </si>
  <si>
    <t>L. CHALENCON</t>
  </si>
  <si>
    <t>L. CHEREAU</t>
  </si>
  <si>
    <t>Championnat inter-régional J16-Jeunes BL</t>
  </si>
  <si>
    <t>Championnat Zone Mer - Beach Rowing - Manche 5</t>
  </si>
  <si>
    <t>Sébstien Leffray (pilote) et Servane Le Gagne</t>
  </si>
  <si>
    <t>Stagiaires</t>
  </si>
  <si>
    <t>Di?</t>
  </si>
  <si>
    <t>Zoom
19h00-20h30</t>
  </si>
  <si>
    <t>Zoom
18h30-20h30</t>
  </si>
  <si>
    <t>Formation théorique Arbitres universitaires</t>
  </si>
  <si>
    <t>Sébastien Leffray, Servane Le Gagne</t>
  </si>
  <si>
    <t>M. MOUSSE</t>
  </si>
  <si>
    <t>Teams
19h00-20h30</t>
  </si>
  <si>
    <t>Formation théorique Commission de contrôle Pesée</t>
  </si>
  <si>
    <t>Formation théorique Arrivée</t>
  </si>
  <si>
    <t>Formation théorique Départ</t>
  </si>
  <si>
    <t>FFSU</t>
  </si>
  <si>
    <t>Régataïades FFSU</t>
  </si>
  <si>
    <t>Championnats académiques</t>
  </si>
  <si>
    <t>Sa?</t>
  </si>
  <si>
    <t>Lydia Pergay, Philippe Lesage (pilote) et Servane Le Gagne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</si>
</sst>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\ d\ mmmm\ yyyy"/>
    <numFmt numFmtId="167" formatCode="d\ mmmm\ yyyy"/>
    <numFmt numFmtId="168" formatCode="d\-mmm\-yy;@"/>
    <numFmt numFmtId="169" formatCode="ddd\ d\-mmm\-yy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85">
    <font>
      <sz val="10"/>
      <color indexed="8"/>
      <name val="Arial"/>
      <family val="2"/>
    </font>
    <font>
      <sz val="10"/>
      <name val="Arial"/>
      <family val="0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sz val="13"/>
      <color indexed="17"/>
      <name val="Arial"/>
      <family val="2"/>
    </font>
    <font>
      <b/>
      <sz val="13"/>
      <color indexed="40"/>
      <name val="Arial"/>
      <family val="2"/>
    </font>
    <font>
      <b/>
      <sz val="13"/>
      <color indexed="51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trike/>
      <sz val="11"/>
      <color indexed="8"/>
      <name val="Arial"/>
      <family val="2"/>
    </font>
    <font>
      <b/>
      <strike/>
      <sz val="12"/>
      <color indexed="10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trike/>
      <sz val="10"/>
      <color indexed="17"/>
      <name val="Arial"/>
      <family val="2"/>
    </font>
    <font>
      <strike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sz val="10"/>
      <color theme="3" tint="0.39998000860214233"/>
      <name val="Arial"/>
      <family val="2"/>
    </font>
    <font>
      <strike/>
      <sz val="10"/>
      <color rgb="FF00B050"/>
      <name val="Arial"/>
      <family val="2"/>
    </font>
    <font>
      <strike/>
      <sz val="10"/>
      <color theme="1"/>
      <name val="Arial"/>
      <family val="2"/>
    </font>
    <font>
      <strike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4" fillId="0" borderId="12" xfId="0" applyFont="1" applyBorder="1" applyAlignment="1">
      <alignment vertical="center" textRotation="90"/>
    </xf>
    <xf numFmtId="0" fontId="14" fillId="0" borderId="13" xfId="0" applyFont="1" applyBorder="1" applyAlignment="1">
      <alignment vertical="center" textRotation="90"/>
    </xf>
    <xf numFmtId="0" fontId="14" fillId="34" borderId="13" xfId="0" applyFont="1" applyFill="1" applyBorder="1" applyAlignment="1">
      <alignment vertical="center" textRotation="90"/>
    </xf>
    <xf numFmtId="0" fontId="14" fillId="34" borderId="14" xfId="0" applyFont="1" applyFill="1" applyBorder="1" applyAlignment="1">
      <alignment vertical="center" textRotation="90"/>
    </xf>
    <xf numFmtId="0" fontId="14" fillId="34" borderId="15" xfId="0" applyFont="1" applyFill="1" applyBorder="1" applyAlignment="1">
      <alignment vertical="center" textRotation="90"/>
    </xf>
    <xf numFmtId="0" fontId="14" fillId="35" borderId="16" xfId="0" applyFont="1" applyFill="1" applyBorder="1" applyAlignment="1">
      <alignment vertical="center" textRotation="90"/>
    </xf>
    <xf numFmtId="0" fontId="15" fillId="36" borderId="17" xfId="0" applyFont="1" applyFill="1" applyBorder="1" applyAlignment="1">
      <alignment vertical="center" textRotation="90"/>
    </xf>
    <xf numFmtId="166" fontId="1" fillId="0" borderId="16" xfId="51" applyNumberFormat="1" applyFont="1" applyFill="1" applyBorder="1" applyAlignment="1">
      <alignment horizontal="left" vertical="center"/>
      <protection/>
    </xf>
    <xf numFmtId="167" fontId="1" fillId="0" borderId="16" xfId="51" applyNumberFormat="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67" fontId="1" fillId="0" borderId="23" xfId="51" applyNumberFormat="1" applyFont="1" applyFill="1" applyBorder="1" applyAlignment="1">
      <alignment horizontal="left" vertical="center"/>
      <protection/>
    </xf>
    <xf numFmtId="168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37" borderId="22" xfId="0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vertical="center" textRotation="90"/>
    </xf>
    <xf numFmtId="0" fontId="23" fillId="0" borderId="23" xfId="0" applyFont="1" applyFill="1" applyBorder="1" applyAlignment="1">
      <alignment horizontal="center" vertical="center" textRotation="90"/>
    </xf>
    <xf numFmtId="0" fontId="77" fillId="0" borderId="22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0" fillId="38" borderId="0" xfId="0" applyFont="1" applyFill="1" applyAlignment="1">
      <alignment vertical="center"/>
    </xf>
    <xf numFmtId="0" fontId="14" fillId="34" borderId="28" xfId="0" applyFont="1" applyFill="1" applyBorder="1" applyAlignment="1">
      <alignment vertical="center" textRotation="90"/>
    </xf>
    <xf numFmtId="0" fontId="4" fillId="39" borderId="18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14" fillId="39" borderId="22" xfId="0" applyFont="1" applyFill="1" applyBorder="1" applyAlignment="1">
      <alignment horizontal="center" vertical="center"/>
    </xf>
    <xf numFmtId="0" fontId="0" fillId="39" borderId="0" xfId="0" applyFont="1" applyFill="1" applyAlignment="1">
      <alignment vertical="center"/>
    </xf>
    <xf numFmtId="0" fontId="79" fillId="39" borderId="22" xfId="0" applyFont="1" applyFill="1" applyBorder="1" applyAlignment="1">
      <alignment horizontal="center" vertical="center"/>
    </xf>
    <xf numFmtId="167" fontId="78" fillId="0" borderId="16" xfId="51" applyNumberFormat="1" applyFont="1" applyFill="1" applyBorder="1" applyAlignment="1">
      <alignment horizontal="center" vertical="center"/>
      <protection/>
    </xf>
    <xf numFmtId="167" fontId="78" fillId="0" borderId="23" xfId="51" applyNumberFormat="1" applyFont="1" applyFill="1" applyBorder="1" applyAlignment="1">
      <alignment horizontal="left" vertical="center"/>
      <protection/>
    </xf>
    <xf numFmtId="0" fontId="14" fillId="34" borderId="29" xfId="0" applyFont="1" applyFill="1" applyBorder="1" applyAlignment="1">
      <alignment vertical="center" textRotation="90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8" fillId="33" borderId="33" xfId="0" applyFont="1" applyFill="1" applyBorder="1" applyAlignment="1">
      <alignment vertical="center"/>
    </xf>
    <xf numFmtId="0" fontId="9" fillId="38" borderId="34" xfId="0" applyFont="1" applyFill="1" applyBorder="1" applyAlignment="1">
      <alignment vertical="center" wrapText="1"/>
    </xf>
    <xf numFmtId="0" fontId="9" fillId="38" borderId="35" xfId="0" applyFont="1" applyFill="1" applyBorder="1" applyAlignment="1">
      <alignment vertical="center" wrapText="1"/>
    </xf>
    <xf numFmtId="0" fontId="12" fillId="33" borderId="36" xfId="0" applyFont="1" applyFill="1" applyBorder="1" applyAlignment="1">
      <alignment vertical="center" wrapText="1"/>
    </xf>
    <xf numFmtId="0" fontId="9" fillId="38" borderId="37" xfId="0" applyFont="1" applyFill="1" applyBorder="1" applyAlignment="1">
      <alignment vertical="center" wrapText="1"/>
    </xf>
    <xf numFmtId="0" fontId="13" fillId="0" borderId="38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78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8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17" fillId="34" borderId="33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1" fillId="40" borderId="40" xfId="0" applyFont="1" applyFill="1" applyBorder="1" applyAlignment="1">
      <alignment horizontal="center" vertical="center" wrapText="1"/>
    </xf>
    <xf numFmtId="0" fontId="0" fillId="0" borderId="33" xfId="0" applyNumberFormat="1" applyFont="1" applyBorder="1" applyAlignment="1">
      <alignment vertical="center" wrapText="1"/>
    </xf>
    <xf numFmtId="0" fontId="80" fillId="41" borderId="40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vertical="center"/>
    </xf>
    <xf numFmtId="0" fontId="4" fillId="0" borderId="21" xfId="0" applyFont="1" applyFill="1" applyBorder="1" applyAlignment="1" quotePrefix="1">
      <alignment horizontal="center" vertical="center"/>
    </xf>
    <xf numFmtId="0" fontId="78" fillId="42" borderId="40" xfId="0" applyFont="1" applyFill="1" applyBorder="1" applyAlignment="1">
      <alignment horizontal="left" vertical="center" wrapText="1"/>
    </xf>
    <xf numFmtId="0" fontId="81" fillId="0" borderId="22" xfId="0" applyFont="1" applyFill="1" applyBorder="1" applyAlignment="1">
      <alignment horizontal="center" vertical="center"/>
    </xf>
    <xf numFmtId="0" fontId="78" fillId="43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166" fontId="1" fillId="8" borderId="16" xfId="51" applyNumberFormat="1" applyFont="1" applyFill="1" applyBorder="1" applyAlignment="1">
      <alignment horizontal="left" vertical="center"/>
      <protection/>
    </xf>
    <xf numFmtId="167" fontId="78" fillId="8" borderId="16" xfId="51" applyNumberFormat="1" applyFont="1" applyFill="1" applyBorder="1" applyAlignment="1">
      <alignment horizontal="center" vertical="center"/>
      <protection/>
    </xf>
    <xf numFmtId="167" fontId="78" fillId="8" borderId="23" xfId="51" applyNumberFormat="1" applyFont="1" applyFill="1" applyBorder="1" applyAlignment="1">
      <alignment horizontal="left" vertical="center"/>
      <protection/>
    </xf>
    <xf numFmtId="0" fontId="77" fillId="8" borderId="22" xfId="0" applyFont="1" applyFill="1" applyBorder="1" applyAlignment="1">
      <alignment horizontal="center" vertical="center"/>
    </xf>
    <xf numFmtId="0" fontId="78" fillId="8" borderId="2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0" fillId="8" borderId="41" xfId="0" applyFont="1" applyFill="1" applyBorder="1" applyAlignment="1">
      <alignment vertical="center" wrapText="1"/>
    </xf>
    <xf numFmtId="0" fontId="0" fillId="8" borderId="0" xfId="0" applyFont="1" applyFill="1" applyAlignment="1">
      <alignment vertical="center"/>
    </xf>
    <xf numFmtId="167" fontId="1" fillId="8" borderId="16" xfId="51" applyNumberFormat="1" applyFont="1" applyFill="1" applyBorder="1" applyAlignment="1">
      <alignment horizontal="center" vertical="center"/>
      <protection/>
    </xf>
    <xf numFmtId="167" fontId="1" fillId="8" borderId="23" xfId="51" applyNumberFormat="1" applyFont="1" applyFill="1" applyBorder="1" applyAlignment="1">
      <alignment horizontal="left" vertical="center"/>
      <protection/>
    </xf>
    <xf numFmtId="0" fontId="4" fillId="8" borderId="21" xfId="0" applyFont="1" applyFill="1" applyBorder="1" applyAlignment="1" quotePrefix="1">
      <alignment horizontal="center" vertical="center"/>
    </xf>
    <xf numFmtId="0" fontId="78" fillId="8" borderId="40" xfId="0" applyFont="1" applyFill="1" applyBorder="1" applyAlignment="1">
      <alignment horizontal="left" vertical="center" wrapText="1"/>
    </xf>
    <xf numFmtId="0" fontId="0" fillId="8" borderId="41" xfId="0" applyFill="1" applyBorder="1" applyAlignment="1">
      <alignment vertical="center" wrapText="1"/>
    </xf>
    <xf numFmtId="0" fontId="81" fillId="8" borderId="22" xfId="0" applyFont="1" applyFill="1" applyBorder="1" applyAlignment="1">
      <alignment horizontal="center" vertical="center"/>
    </xf>
    <xf numFmtId="0" fontId="4" fillId="44" borderId="21" xfId="0" applyFont="1" applyFill="1" applyBorder="1" applyAlignment="1">
      <alignment horizontal="center" vertical="center"/>
    </xf>
    <xf numFmtId="0" fontId="4" fillId="44" borderId="18" xfId="0" applyFont="1" applyFill="1" applyBorder="1" applyAlignment="1">
      <alignment horizontal="center" vertical="center"/>
    </xf>
    <xf numFmtId="0" fontId="4" fillId="44" borderId="19" xfId="0" applyFont="1" applyFill="1" applyBorder="1" applyAlignment="1">
      <alignment horizontal="center" vertical="center"/>
    </xf>
    <xf numFmtId="0" fontId="80" fillId="39" borderId="22" xfId="0" applyFont="1" applyFill="1" applyBorder="1" applyAlignment="1">
      <alignment horizontal="center" vertical="center"/>
    </xf>
    <xf numFmtId="166" fontId="1" fillId="43" borderId="16" xfId="51" applyNumberFormat="1" applyFont="1" applyFill="1" applyBorder="1" applyAlignment="1">
      <alignment horizontal="left" vertical="center"/>
      <protection/>
    </xf>
    <xf numFmtId="167" fontId="1" fillId="43" borderId="16" xfId="51" applyNumberFormat="1" applyFont="1" applyFill="1" applyBorder="1" applyAlignment="1">
      <alignment horizontal="center" vertical="center"/>
      <protection/>
    </xf>
    <xf numFmtId="167" fontId="1" fillId="43" borderId="23" xfId="51" applyNumberFormat="1" applyFont="1" applyFill="1" applyBorder="1" applyAlignment="1">
      <alignment horizontal="left" vertical="center"/>
      <protection/>
    </xf>
    <xf numFmtId="0" fontId="77" fillId="43" borderId="22" xfId="0" applyFont="1" applyFill="1" applyBorder="1" applyAlignment="1">
      <alignment horizontal="center" vertical="center"/>
    </xf>
    <xf numFmtId="0" fontId="78" fillId="43" borderId="27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4" fillId="43" borderId="19" xfId="0" applyFont="1" applyFill="1" applyBorder="1" applyAlignment="1">
      <alignment horizontal="center" vertical="center"/>
    </xf>
    <xf numFmtId="0" fontId="4" fillId="43" borderId="20" xfId="0" applyFont="1" applyFill="1" applyBorder="1" applyAlignment="1">
      <alignment horizontal="center" vertical="center"/>
    </xf>
    <xf numFmtId="0" fontId="4" fillId="43" borderId="21" xfId="0" applyFont="1" applyFill="1" applyBorder="1" applyAlignment="1">
      <alignment horizontal="center" vertical="center"/>
    </xf>
    <xf numFmtId="0" fontId="4" fillId="43" borderId="21" xfId="0" applyFont="1" applyFill="1" applyBorder="1" applyAlignment="1" quotePrefix="1">
      <alignment horizontal="center" vertical="center"/>
    </xf>
    <xf numFmtId="0" fontId="4" fillId="43" borderId="22" xfId="0" applyFont="1" applyFill="1" applyBorder="1" applyAlignment="1">
      <alignment horizontal="center" vertical="center"/>
    </xf>
    <xf numFmtId="0" fontId="16" fillId="43" borderId="23" xfId="0" applyFont="1" applyFill="1" applyBorder="1" applyAlignment="1">
      <alignment horizontal="center" vertical="center"/>
    </xf>
    <xf numFmtId="0" fontId="14" fillId="43" borderId="24" xfId="0" applyFont="1" applyFill="1" applyBorder="1" applyAlignment="1">
      <alignment horizontal="center" vertical="center"/>
    </xf>
    <xf numFmtId="0" fontId="14" fillId="43" borderId="22" xfId="0" applyFont="1" applyFill="1" applyBorder="1" applyAlignment="1">
      <alignment horizontal="center" vertical="center"/>
    </xf>
    <xf numFmtId="0" fontId="0" fillId="43" borderId="0" xfId="0" applyFont="1" applyFill="1" applyAlignment="1">
      <alignment vertical="center"/>
    </xf>
    <xf numFmtId="166" fontId="78" fillId="39" borderId="16" xfId="51" applyNumberFormat="1" applyFont="1" applyFill="1" applyBorder="1" applyAlignment="1">
      <alignment horizontal="left" vertical="center"/>
      <protection/>
    </xf>
    <xf numFmtId="167" fontId="78" fillId="39" borderId="16" xfId="51" applyNumberFormat="1" applyFont="1" applyFill="1" applyBorder="1" applyAlignment="1">
      <alignment horizontal="center" vertical="center"/>
      <protection/>
    </xf>
    <xf numFmtId="167" fontId="78" fillId="39" borderId="23" xfId="51" applyNumberFormat="1" applyFont="1" applyFill="1" applyBorder="1" applyAlignment="1">
      <alignment horizontal="left" vertical="center"/>
      <protection/>
    </xf>
    <xf numFmtId="0" fontId="78" fillId="39" borderId="22" xfId="0" applyFont="1" applyFill="1" applyBorder="1" applyAlignment="1">
      <alignment horizontal="center" vertical="center"/>
    </xf>
    <xf numFmtId="0" fontId="78" fillId="39" borderId="27" xfId="0" applyFont="1" applyFill="1" applyBorder="1" applyAlignment="1">
      <alignment horizontal="center" vertical="center"/>
    </xf>
    <xf numFmtId="166" fontId="1" fillId="39" borderId="16" xfId="51" applyNumberFormat="1" applyFont="1" applyFill="1" applyBorder="1" applyAlignment="1">
      <alignment horizontal="left" vertical="center"/>
      <protection/>
    </xf>
    <xf numFmtId="0" fontId="4" fillId="39" borderId="22" xfId="0" applyFont="1" applyFill="1" applyBorder="1" applyAlignment="1">
      <alignment horizontal="center" vertical="center"/>
    </xf>
    <xf numFmtId="0" fontId="16" fillId="39" borderId="23" xfId="0" applyFont="1" applyFill="1" applyBorder="1" applyAlignment="1">
      <alignment horizontal="center" vertical="center"/>
    </xf>
    <xf numFmtId="0" fontId="0" fillId="39" borderId="41" xfId="0" applyFont="1" applyFill="1" applyBorder="1" applyAlignment="1">
      <alignment vertical="center" wrapText="1"/>
    </xf>
    <xf numFmtId="166" fontId="27" fillId="39" borderId="16" xfId="51" applyNumberFormat="1" applyFont="1" applyFill="1" applyBorder="1" applyAlignment="1">
      <alignment horizontal="left" vertical="center"/>
      <protection/>
    </xf>
    <xf numFmtId="167" fontId="27" fillId="39" borderId="16" xfId="51" applyNumberFormat="1" applyFont="1" applyFill="1" applyBorder="1" applyAlignment="1">
      <alignment horizontal="center" vertical="center"/>
      <protection/>
    </xf>
    <xf numFmtId="167" fontId="27" fillId="39" borderId="23" xfId="51" applyNumberFormat="1" applyFont="1" applyFill="1" applyBorder="1" applyAlignment="1">
      <alignment horizontal="left" vertical="center"/>
      <protection/>
    </xf>
    <xf numFmtId="0" fontId="82" fillId="39" borderId="22" xfId="0" applyFont="1" applyFill="1" applyBorder="1" applyAlignment="1">
      <alignment horizontal="center" vertical="center"/>
    </xf>
    <xf numFmtId="0" fontId="83" fillId="39" borderId="27" xfId="0" applyFont="1" applyFill="1" applyBorder="1" applyAlignment="1">
      <alignment horizontal="center" vertical="center"/>
    </xf>
    <xf numFmtId="0" fontId="28" fillId="39" borderId="18" xfId="0" applyFont="1" applyFill="1" applyBorder="1" applyAlignment="1">
      <alignment horizontal="center" vertical="center"/>
    </xf>
    <xf numFmtId="0" fontId="28" fillId="39" borderId="19" xfId="0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0" fontId="28" fillId="39" borderId="21" xfId="0" applyFont="1" applyFill="1" applyBorder="1" applyAlignment="1">
      <alignment horizontal="center" vertical="center"/>
    </xf>
    <xf numFmtId="0" fontId="28" fillId="39" borderId="22" xfId="0" applyFont="1" applyFill="1" applyBorder="1" applyAlignment="1">
      <alignment horizontal="center" vertical="center"/>
    </xf>
    <xf numFmtId="0" fontId="29" fillId="39" borderId="23" xfId="0" applyFont="1" applyFill="1" applyBorder="1" applyAlignment="1">
      <alignment horizontal="center" vertical="center"/>
    </xf>
    <xf numFmtId="0" fontId="84" fillId="39" borderId="40" xfId="0" applyFont="1" applyFill="1" applyBorder="1" applyAlignment="1">
      <alignment horizontal="left" vertical="center" wrapText="1"/>
    </xf>
    <xf numFmtId="0" fontId="30" fillId="39" borderId="41" xfId="0" applyFont="1" applyFill="1" applyBorder="1" applyAlignment="1">
      <alignment vertical="center" wrapText="1"/>
    </xf>
    <xf numFmtId="0" fontId="31" fillId="39" borderId="24" xfId="0" applyFont="1" applyFill="1" applyBorder="1" applyAlignment="1">
      <alignment horizontal="center" vertical="center"/>
    </xf>
    <xf numFmtId="0" fontId="31" fillId="39" borderId="22" xfId="0" applyFont="1" applyFill="1" applyBorder="1" applyAlignment="1">
      <alignment horizontal="center" vertical="center"/>
    </xf>
    <xf numFmtId="0" fontId="30" fillId="39" borderId="0" xfId="0" applyFont="1" applyFill="1" applyAlignment="1">
      <alignment vertical="center"/>
    </xf>
    <xf numFmtId="166" fontId="27" fillId="0" borderId="16" xfId="51" applyNumberFormat="1" applyFont="1" applyFill="1" applyBorder="1" applyAlignment="1">
      <alignment horizontal="left" vertical="center"/>
      <protection/>
    </xf>
    <xf numFmtId="167" fontId="83" fillId="0" borderId="16" xfId="51" applyNumberFormat="1" applyFont="1" applyFill="1" applyBorder="1" applyAlignment="1">
      <alignment horizontal="center" vertical="center"/>
      <protection/>
    </xf>
    <xf numFmtId="167" fontId="83" fillId="0" borderId="23" xfId="51" applyNumberFormat="1" applyFont="1" applyFill="1" applyBorder="1" applyAlignment="1">
      <alignment horizontal="left" vertical="center"/>
      <protection/>
    </xf>
    <xf numFmtId="0" fontId="82" fillId="0" borderId="22" xfId="0" applyFont="1" applyFill="1" applyBorder="1" applyAlignment="1">
      <alignment horizontal="center" vertical="center"/>
    </xf>
    <xf numFmtId="0" fontId="83" fillId="0" borderId="2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84" fillId="41" borderId="4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vertical="center" wrapText="1"/>
    </xf>
    <xf numFmtId="0" fontId="31" fillId="38" borderId="24" xfId="0" applyFont="1" applyFill="1" applyBorder="1" applyAlignment="1">
      <alignment horizontal="center" vertical="center"/>
    </xf>
    <xf numFmtId="0" fontId="31" fillId="38" borderId="22" xfId="0" applyFont="1" applyFill="1" applyBorder="1" applyAlignment="1">
      <alignment horizontal="center" vertical="center"/>
    </xf>
    <xf numFmtId="0" fontId="30" fillId="38" borderId="0" xfId="0" applyFont="1" applyFill="1" applyAlignment="1">
      <alignment vertical="center"/>
    </xf>
    <xf numFmtId="0" fontId="14" fillId="34" borderId="12" xfId="0" applyFont="1" applyFill="1" applyBorder="1" applyAlignment="1">
      <alignment vertical="center" textRotation="90"/>
    </xf>
    <xf numFmtId="0" fontId="11" fillId="33" borderId="44" xfId="0" applyFont="1" applyFill="1" applyBorder="1" applyAlignment="1">
      <alignment vertical="center"/>
    </xf>
    <xf numFmtId="0" fontId="14" fillId="34" borderId="45" xfId="0" applyFont="1" applyFill="1" applyBorder="1" applyAlignment="1">
      <alignment vertical="center" textRotation="90"/>
    </xf>
    <xf numFmtId="0" fontId="14" fillId="34" borderId="46" xfId="0" applyFont="1" applyFill="1" applyBorder="1" applyAlignment="1">
      <alignment vertical="center" textRotation="90"/>
    </xf>
    <xf numFmtId="0" fontId="14" fillId="34" borderId="47" xfId="0" applyFont="1" applyFill="1" applyBorder="1" applyAlignment="1">
      <alignment vertical="center" textRotation="90"/>
    </xf>
    <xf numFmtId="167" fontId="1" fillId="0" borderId="23" xfId="51" applyNumberFormat="1" applyFont="1" applyFill="1" applyBorder="1" applyAlignment="1">
      <alignment horizontal="left" vertical="center" wrapText="1"/>
      <protection/>
    </xf>
    <xf numFmtId="167" fontId="78" fillId="39" borderId="16" xfId="51" applyNumberFormat="1" applyFont="1" applyFill="1" applyBorder="1" applyAlignment="1">
      <alignment horizontal="center" vertical="center" wrapText="1"/>
      <protection/>
    </xf>
    <xf numFmtId="0" fontId="77" fillId="39" borderId="22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vertical="center" textRotation="90"/>
    </xf>
    <xf numFmtId="0" fontId="4" fillId="39" borderId="23" xfId="0" applyFont="1" applyFill="1" applyBorder="1" applyAlignment="1">
      <alignment horizontal="center" vertical="center"/>
    </xf>
    <xf numFmtId="0" fontId="4" fillId="44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8" fillId="39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4" fillId="43" borderId="23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4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169" fontId="18" fillId="45" borderId="54" xfId="0" applyNumberFormat="1" applyFont="1" applyFill="1" applyBorder="1" applyAlignment="1">
      <alignment horizontal="center" vertical="center"/>
    </xf>
    <xf numFmtId="169" fontId="2" fillId="0" borderId="2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25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tabSelected="1" view="pageBreakPreview" zoomScale="90" zoomScaleNormal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3" sqref="C43"/>
    </sheetView>
  </sheetViews>
  <sheetFormatPr defaultColWidth="25.00390625" defaultRowHeight="5.25" customHeight="1"/>
  <cols>
    <col min="1" max="1" width="29.28125" style="1" customWidth="1"/>
    <col min="2" max="2" width="16.00390625" style="2" customWidth="1"/>
    <col min="3" max="3" width="58.421875" style="3" customWidth="1"/>
    <col min="4" max="4" width="9.140625" style="4" customWidth="1"/>
    <col min="5" max="5" width="9.140625" style="5" customWidth="1"/>
    <col min="6" max="13" width="4.00390625" style="6" customWidth="1"/>
    <col min="14" max="14" width="4.00390625" style="62" customWidth="1"/>
    <col min="15" max="18" width="4.00390625" style="6" customWidth="1"/>
    <col min="19" max="19" width="0.85546875" style="6" customWidth="1"/>
    <col min="20" max="20" width="4.00390625" style="6" hidden="1" customWidth="1"/>
    <col min="21" max="21" width="4.00390625" style="185" customWidth="1"/>
    <col min="22" max="26" width="4.00390625" style="6" customWidth="1"/>
    <col min="27" max="27" width="4.00390625" style="6" hidden="1" customWidth="1"/>
    <col min="28" max="28" width="4.00390625" style="7" customWidth="1"/>
    <col min="29" max="29" width="4.00390625" style="6" customWidth="1"/>
    <col min="30" max="30" width="47.7109375" style="80" bestFit="1" customWidth="1"/>
    <col min="31" max="31" width="33.57421875" style="78" customWidth="1"/>
    <col min="32" max="35" width="5.00390625" style="3" hidden="1" customWidth="1"/>
    <col min="36" max="16384" width="25.00390625" style="3" customWidth="1"/>
  </cols>
  <sheetData>
    <row r="1" spans="1:32" s="8" customFormat="1" ht="15.75" customHeight="1" thickBot="1">
      <c r="A1" s="196" t="s">
        <v>0</v>
      </c>
      <c r="B1" s="196"/>
      <c r="C1" s="197" t="s">
        <v>1</v>
      </c>
      <c r="D1" s="197"/>
      <c r="E1" s="197"/>
      <c r="F1" s="199" t="s">
        <v>69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82"/>
      <c r="AE1" s="67"/>
      <c r="AF1" s="8" t="s">
        <v>2</v>
      </c>
    </row>
    <row r="2" spans="1:31" s="8" customFormat="1" ht="12" customHeight="1" thickBot="1">
      <c r="A2" s="198" t="s">
        <v>51</v>
      </c>
      <c r="B2" s="198"/>
      <c r="C2" s="197"/>
      <c r="D2" s="197"/>
      <c r="E2" s="197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66"/>
      <c r="AE2" s="68"/>
    </row>
    <row r="3" spans="1:31" s="8" customFormat="1" ht="29.25" customHeight="1" thickBot="1">
      <c r="A3" s="198"/>
      <c r="B3" s="198"/>
      <c r="C3" s="197"/>
      <c r="D3" s="197"/>
      <c r="E3" s="197"/>
      <c r="F3" s="188" t="s">
        <v>3</v>
      </c>
      <c r="G3" s="188"/>
      <c r="H3" s="188"/>
      <c r="I3" s="188"/>
      <c r="J3" s="188"/>
      <c r="K3" s="188"/>
      <c r="L3" s="187" t="s">
        <v>4</v>
      </c>
      <c r="M3" s="187"/>
      <c r="N3" s="188" t="s">
        <v>42</v>
      </c>
      <c r="O3" s="188"/>
      <c r="P3" s="188"/>
      <c r="Q3" s="188"/>
      <c r="R3" s="188"/>
      <c r="S3" s="189"/>
      <c r="T3" s="190" t="s">
        <v>147</v>
      </c>
      <c r="U3" s="190"/>
      <c r="V3" s="190"/>
      <c r="W3" s="190"/>
      <c r="X3" s="190"/>
      <c r="Y3" s="190"/>
      <c r="Z3" s="190"/>
      <c r="AA3" s="190"/>
      <c r="AB3" s="168"/>
      <c r="AC3" s="9"/>
      <c r="AD3" s="69"/>
      <c r="AE3" s="70"/>
    </row>
    <row r="4" spans="1:35" ht="108" customHeight="1">
      <c r="A4" s="64" t="s">
        <v>5</v>
      </c>
      <c r="B4" s="65" t="s">
        <v>6</v>
      </c>
      <c r="C4" s="65" t="s">
        <v>7</v>
      </c>
      <c r="D4" s="65" t="s">
        <v>8</v>
      </c>
      <c r="E4" s="65" t="s">
        <v>9</v>
      </c>
      <c r="F4" s="10" t="s">
        <v>10</v>
      </c>
      <c r="G4" s="11" t="s">
        <v>11</v>
      </c>
      <c r="H4" s="12" t="s">
        <v>12</v>
      </c>
      <c r="I4" s="12" t="s">
        <v>63</v>
      </c>
      <c r="J4" s="12" t="s">
        <v>13</v>
      </c>
      <c r="K4" s="49" t="s">
        <v>14</v>
      </c>
      <c r="L4" s="14" t="s">
        <v>15</v>
      </c>
      <c r="M4" s="12"/>
      <c r="N4" s="60" t="s">
        <v>19</v>
      </c>
      <c r="O4" s="44" t="s">
        <v>16</v>
      </c>
      <c r="P4" s="13" t="s">
        <v>17</v>
      </c>
      <c r="Q4" s="13" t="s">
        <v>18</v>
      </c>
      <c r="R4" s="13" t="s">
        <v>20</v>
      </c>
      <c r="S4" s="169"/>
      <c r="T4" s="175" t="s">
        <v>103</v>
      </c>
      <c r="U4" s="170" t="s">
        <v>58</v>
      </c>
      <c r="V4" s="171" t="s">
        <v>142</v>
      </c>
      <c r="W4" s="171" t="s">
        <v>143</v>
      </c>
      <c r="X4" s="12" t="s">
        <v>68</v>
      </c>
      <c r="Y4" s="167" t="s">
        <v>59</v>
      </c>
      <c r="Z4" s="167" t="s">
        <v>153</v>
      </c>
      <c r="AA4" s="12" t="s">
        <v>50</v>
      </c>
      <c r="AB4" s="15" t="s">
        <v>46</v>
      </c>
      <c r="AC4" s="45" t="s">
        <v>21</v>
      </c>
      <c r="AD4" s="71" t="s">
        <v>41</v>
      </c>
      <c r="AE4" s="72" t="s">
        <v>40</v>
      </c>
      <c r="AF4" s="16" t="s">
        <v>22</v>
      </c>
      <c r="AG4" s="16" t="s">
        <v>23</v>
      </c>
      <c r="AH4" s="16" t="s">
        <v>24</v>
      </c>
      <c r="AI4" s="16" t="s">
        <v>25</v>
      </c>
    </row>
    <row r="5" spans="1:34" s="56" customFormat="1" ht="28.5" customHeight="1" hidden="1">
      <c r="A5" s="126">
        <v>45204</v>
      </c>
      <c r="B5" s="127" t="s">
        <v>112</v>
      </c>
      <c r="C5" s="128" t="s">
        <v>115</v>
      </c>
      <c r="D5" s="129" t="s">
        <v>27</v>
      </c>
      <c r="E5" s="130" t="s">
        <v>113</v>
      </c>
      <c r="F5" s="50"/>
      <c r="G5" s="51"/>
      <c r="H5" s="51"/>
      <c r="I5" s="51"/>
      <c r="J5" s="51" t="s">
        <v>114</v>
      </c>
      <c r="K5" s="52"/>
      <c r="L5" s="53"/>
      <c r="M5" s="51"/>
      <c r="N5" s="53"/>
      <c r="O5" s="50"/>
      <c r="P5" s="51"/>
      <c r="Q5" s="51"/>
      <c r="R5" s="50"/>
      <c r="S5" s="52"/>
      <c r="T5" s="176" t="s">
        <v>60</v>
      </c>
      <c r="U5" s="53"/>
      <c r="V5" s="51"/>
      <c r="W5" s="51"/>
      <c r="X5" s="50" t="s">
        <v>60</v>
      </c>
      <c r="Y5" s="51"/>
      <c r="Z5" s="51"/>
      <c r="AA5" s="51"/>
      <c r="AB5" s="23"/>
      <c r="AC5" s="24"/>
      <c r="AD5" s="81" t="str">
        <f aca="true" t="shared" si="0" ref="AD5:AD50">IF(COUNTA(F5:M5)&gt;0,TEXT(COUNTA(F5:M5),0)&amp;" PDL","")&amp;IF(COUNTA(N5:S5)&gt;0," + "&amp;TEXT(COUNTA(N5:S5),0)&amp;IF(COUNTA(N5:S5)&gt;1," commissaires"," commissaire"),"")&amp;IF(COUNTA(T5:AA5)&gt;0," + "&amp;TEXT(COUNTA(T5:AA5),0)&amp;IF(COUNTA(T5:AA5)&gt;1," stagiaires"," stagiaire"),"")&amp;IF(AB5&gt;0," + "&amp;TEXT(AB5,0)&amp;" autres","")</f>
        <v>1 PDL + 2 stagiaires</v>
      </c>
      <c r="AE5" s="54"/>
      <c r="AF5" s="55"/>
      <c r="AG5" s="55"/>
      <c r="AH5" s="55"/>
    </row>
    <row r="6" spans="1:35" s="56" customFormat="1" ht="15.75" hidden="1">
      <c r="A6" s="17">
        <v>45206</v>
      </c>
      <c r="B6" s="18" t="s">
        <v>55</v>
      </c>
      <c r="C6" s="25" t="s">
        <v>70</v>
      </c>
      <c r="D6" s="85" t="s">
        <v>34</v>
      </c>
      <c r="E6" s="47" t="s">
        <v>47</v>
      </c>
      <c r="F6" s="19"/>
      <c r="G6" s="20"/>
      <c r="H6" s="20"/>
      <c r="I6" s="20"/>
      <c r="J6" s="20"/>
      <c r="K6" s="21"/>
      <c r="L6" s="22"/>
      <c r="M6" s="20"/>
      <c r="N6" s="83"/>
      <c r="O6" s="19"/>
      <c r="P6" s="20"/>
      <c r="Q6" s="20"/>
      <c r="R6" s="20"/>
      <c r="S6" s="21"/>
      <c r="T6" s="177"/>
      <c r="U6" s="107"/>
      <c r="V6" s="109"/>
      <c r="W6" s="109"/>
      <c r="X6" s="108"/>
      <c r="Y6" s="109"/>
      <c r="Z6" s="109"/>
      <c r="AA6" s="109"/>
      <c r="AB6" s="23"/>
      <c r="AC6" s="24"/>
      <c r="AD6" s="86">
        <f t="shared" si="0"/>
      </c>
      <c r="AE6" s="74"/>
      <c r="AF6" s="54"/>
      <c r="AG6" s="55"/>
      <c r="AH6" s="55"/>
      <c r="AI6" s="55"/>
    </row>
    <row r="7" spans="1:35" s="56" customFormat="1" ht="24" customHeight="1" hidden="1">
      <c r="A7" s="17" t="s">
        <v>65</v>
      </c>
      <c r="B7" s="18" t="s">
        <v>29</v>
      </c>
      <c r="C7" s="25" t="s">
        <v>64</v>
      </c>
      <c r="D7" s="46" t="s">
        <v>27</v>
      </c>
      <c r="E7" s="47" t="s">
        <v>48</v>
      </c>
      <c r="F7" s="19"/>
      <c r="G7" s="20"/>
      <c r="H7" s="20"/>
      <c r="I7" s="20"/>
      <c r="J7" s="20" t="s">
        <v>62</v>
      </c>
      <c r="K7" s="21"/>
      <c r="L7" s="22"/>
      <c r="M7" s="20"/>
      <c r="N7" s="83"/>
      <c r="O7" s="19" t="s">
        <v>60</v>
      </c>
      <c r="P7" s="20" t="s">
        <v>67</v>
      </c>
      <c r="Q7" s="20" t="s">
        <v>104</v>
      </c>
      <c r="R7" s="20" t="s">
        <v>60</v>
      </c>
      <c r="S7" s="21"/>
      <c r="T7" s="178"/>
      <c r="U7" s="22" t="s">
        <v>60</v>
      </c>
      <c r="V7" s="20"/>
      <c r="W7" s="20"/>
      <c r="X7" s="19"/>
      <c r="Y7" s="20" t="s">
        <v>60</v>
      </c>
      <c r="Z7" s="20"/>
      <c r="AA7" s="20"/>
      <c r="AB7" s="23">
        <v>2</v>
      </c>
      <c r="AC7" s="24">
        <v>8</v>
      </c>
      <c r="AD7" s="84" t="str">
        <f t="shared" si="0"/>
        <v>1 PDL + 4 commissaires + 2 stagiaires + 2 autres</v>
      </c>
      <c r="AE7" s="87" t="s">
        <v>126</v>
      </c>
      <c r="AF7" s="54"/>
      <c r="AG7" s="55"/>
      <c r="AH7" s="55"/>
      <c r="AI7" s="55"/>
    </row>
    <row r="8" spans="1:34" s="56" customFormat="1" ht="28.5" customHeight="1" hidden="1">
      <c r="A8" s="126">
        <v>45210</v>
      </c>
      <c r="B8" s="127" t="s">
        <v>112</v>
      </c>
      <c r="C8" s="128" t="s">
        <v>116</v>
      </c>
      <c r="D8" s="129" t="s">
        <v>27</v>
      </c>
      <c r="E8" s="130" t="s">
        <v>113</v>
      </c>
      <c r="F8" s="50"/>
      <c r="G8" s="51"/>
      <c r="H8" s="51"/>
      <c r="I8" s="51"/>
      <c r="J8" s="51" t="s">
        <v>114</v>
      </c>
      <c r="K8" s="52"/>
      <c r="L8" s="53"/>
      <c r="M8" s="51"/>
      <c r="N8" s="53"/>
      <c r="O8" s="50"/>
      <c r="P8" s="51"/>
      <c r="Q8" s="51"/>
      <c r="R8" s="50"/>
      <c r="S8" s="52"/>
      <c r="T8" s="176" t="s">
        <v>60</v>
      </c>
      <c r="U8" s="53" t="s">
        <v>61</v>
      </c>
      <c r="V8" s="51"/>
      <c r="W8" s="51"/>
      <c r="X8" s="50" t="s">
        <v>60</v>
      </c>
      <c r="Y8" s="51" t="s">
        <v>61</v>
      </c>
      <c r="Z8" s="51"/>
      <c r="AA8" s="51"/>
      <c r="AB8" s="23"/>
      <c r="AC8" s="24"/>
      <c r="AD8" s="81" t="str">
        <f t="shared" si="0"/>
        <v>1 PDL + 4 stagiaires</v>
      </c>
      <c r="AE8" s="54"/>
      <c r="AF8" s="55"/>
      <c r="AG8" s="55"/>
      <c r="AH8" s="55"/>
    </row>
    <row r="9" spans="1:35" s="48" customFormat="1" ht="28.5" customHeight="1" hidden="1">
      <c r="A9" s="17">
        <v>45214</v>
      </c>
      <c r="B9" s="18" t="s">
        <v>39</v>
      </c>
      <c r="C9" s="25" t="s">
        <v>71</v>
      </c>
      <c r="D9" s="46" t="s">
        <v>27</v>
      </c>
      <c r="E9" s="47" t="s">
        <v>28</v>
      </c>
      <c r="F9" s="19"/>
      <c r="G9" s="20" t="s">
        <v>60</v>
      </c>
      <c r="H9" s="20"/>
      <c r="I9" s="20" t="s">
        <v>60</v>
      </c>
      <c r="J9" s="20" t="s">
        <v>62</v>
      </c>
      <c r="K9" s="21" t="s">
        <v>60</v>
      </c>
      <c r="L9" s="22" t="s">
        <v>60</v>
      </c>
      <c r="M9" s="20"/>
      <c r="N9" s="22"/>
      <c r="O9" s="19" t="s">
        <v>60</v>
      </c>
      <c r="P9" s="20"/>
      <c r="Q9" s="20"/>
      <c r="R9" s="20"/>
      <c r="S9" s="21"/>
      <c r="T9" s="178"/>
      <c r="U9" s="22" t="s">
        <v>60</v>
      </c>
      <c r="V9" s="20"/>
      <c r="W9" s="20"/>
      <c r="X9" s="19"/>
      <c r="Y9" s="20" t="s">
        <v>60</v>
      </c>
      <c r="Z9" s="20"/>
      <c r="AA9" s="20"/>
      <c r="AB9" s="23"/>
      <c r="AC9" s="24">
        <v>8</v>
      </c>
      <c r="AD9" s="81" t="str">
        <f t="shared" si="0"/>
        <v>5 PDL + 1 commissaire + 2 stagiaires</v>
      </c>
      <c r="AE9" s="87"/>
      <c r="AF9" s="42"/>
      <c r="AG9" s="43"/>
      <c r="AH9" s="43"/>
      <c r="AI9" s="43"/>
    </row>
    <row r="10" spans="1:35" s="150" customFormat="1" ht="28.5" customHeight="1" hidden="1">
      <c r="A10" s="135">
        <v>45220</v>
      </c>
      <c r="B10" s="136" t="s">
        <v>26</v>
      </c>
      <c r="C10" s="137" t="s">
        <v>130</v>
      </c>
      <c r="D10" s="138" t="s">
        <v>27</v>
      </c>
      <c r="E10" s="139" t="s">
        <v>28</v>
      </c>
      <c r="F10" s="140"/>
      <c r="G10" s="141"/>
      <c r="H10" s="141"/>
      <c r="I10" s="141"/>
      <c r="J10" s="141"/>
      <c r="K10" s="142"/>
      <c r="L10" s="143"/>
      <c r="M10" s="141"/>
      <c r="N10" s="143"/>
      <c r="O10" s="140"/>
      <c r="P10" s="141"/>
      <c r="Q10" s="141"/>
      <c r="R10" s="141"/>
      <c r="S10" s="142"/>
      <c r="T10" s="179"/>
      <c r="U10" s="143"/>
      <c r="V10" s="141"/>
      <c r="W10" s="141"/>
      <c r="X10" s="140"/>
      <c r="Y10" s="141"/>
      <c r="Z10" s="141"/>
      <c r="AA10" s="141"/>
      <c r="AB10" s="144"/>
      <c r="AC10" s="145"/>
      <c r="AD10" s="146">
        <f t="shared" si="0"/>
      </c>
      <c r="AE10" s="147"/>
      <c r="AF10" s="148"/>
      <c r="AG10" s="149"/>
      <c r="AH10" s="149"/>
      <c r="AI10" s="149"/>
    </row>
    <row r="11" spans="1:35" s="166" customFormat="1" ht="28.5" customHeight="1" hidden="1">
      <c r="A11" s="151">
        <v>45241</v>
      </c>
      <c r="B11" s="152" t="s">
        <v>26</v>
      </c>
      <c r="C11" s="153" t="s">
        <v>131</v>
      </c>
      <c r="D11" s="154" t="s">
        <v>27</v>
      </c>
      <c r="E11" s="155" t="s">
        <v>28</v>
      </c>
      <c r="F11" s="156"/>
      <c r="G11" s="157"/>
      <c r="H11" s="157"/>
      <c r="I11" s="157"/>
      <c r="J11" s="157"/>
      <c r="K11" s="158"/>
      <c r="L11" s="159"/>
      <c r="M11" s="157"/>
      <c r="N11" s="159"/>
      <c r="O11" s="156"/>
      <c r="P11" s="157"/>
      <c r="Q11" s="157"/>
      <c r="R11" s="157"/>
      <c r="S11" s="158"/>
      <c r="T11" s="180"/>
      <c r="U11" s="159"/>
      <c r="V11" s="157"/>
      <c r="W11" s="157"/>
      <c r="X11" s="156"/>
      <c r="Y11" s="157"/>
      <c r="Z11" s="157"/>
      <c r="AA11" s="157"/>
      <c r="AB11" s="160"/>
      <c r="AC11" s="161">
        <v>8</v>
      </c>
      <c r="AD11" s="162">
        <f t="shared" si="0"/>
      </c>
      <c r="AE11" s="163"/>
      <c r="AF11" s="164"/>
      <c r="AG11" s="165"/>
      <c r="AH11" s="165"/>
      <c r="AI11" s="165"/>
    </row>
    <row r="12" spans="1:35" s="48" customFormat="1" ht="28.5" customHeight="1" hidden="1">
      <c r="A12" s="17">
        <v>45242</v>
      </c>
      <c r="B12" s="58" t="s">
        <v>52</v>
      </c>
      <c r="C12" s="59" t="s">
        <v>83</v>
      </c>
      <c r="D12" s="46" t="s">
        <v>27</v>
      </c>
      <c r="E12" s="47" t="s">
        <v>47</v>
      </c>
      <c r="F12" s="19"/>
      <c r="G12" s="20"/>
      <c r="H12" s="20"/>
      <c r="I12" s="20"/>
      <c r="J12" s="20"/>
      <c r="K12" s="21"/>
      <c r="L12" s="22"/>
      <c r="M12" s="20"/>
      <c r="N12" s="22"/>
      <c r="O12" s="19"/>
      <c r="P12" s="20"/>
      <c r="Q12" s="20"/>
      <c r="R12" s="20"/>
      <c r="S12" s="21"/>
      <c r="T12" s="177"/>
      <c r="U12" s="107"/>
      <c r="V12" s="109"/>
      <c r="W12" s="109"/>
      <c r="X12" s="108"/>
      <c r="Y12" s="109"/>
      <c r="Z12" s="109"/>
      <c r="AA12" s="109"/>
      <c r="AB12" s="23"/>
      <c r="AC12" s="24"/>
      <c r="AD12" s="75">
        <f t="shared" si="0"/>
      </c>
      <c r="AE12" s="76"/>
      <c r="AF12" s="42"/>
      <c r="AG12" s="43"/>
      <c r="AH12" s="43"/>
      <c r="AI12" s="43"/>
    </row>
    <row r="13" spans="1:35" s="48" customFormat="1" ht="28.5" customHeight="1" hidden="1">
      <c r="A13" s="17">
        <v>45263</v>
      </c>
      <c r="B13" s="58" t="s">
        <v>56</v>
      </c>
      <c r="C13" s="59" t="s">
        <v>49</v>
      </c>
      <c r="D13" s="57" t="s">
        <v>30</v>
      </c>
      <c r="E13" s="47" t="s">
        <v>28</v>
      </c>
      <c r="F13" s="19"/>
      <c r="G13" s="20"/>
      <c r="H13" s="20" t="s">
        <v>62</v>
      </c>
      <c r="I13" s="20"/>
      <c r="J13" s="20" t="s">
        <v>60</v>
      </c>
      <c r="K13" s="21"/>
      <c r="L13" s="22"/>
      <c r="M13" s="20"/>
      <c r="N13" s="22"/>
      <c r="O13" s="19"/>
      <c r="P13" s="20"/>
      <c r="Q13" s="20"/>
      <c r="R13" s="20"/>
      <c r="S13" s="21"/>
      <c r="T13" s="178"/>
      <c r="U13" s="22" t="s">
        <v>60</v>
      </c>
      <c r="V13" s="20"/>
      <c r="W13" s="20"/>
      <c r="X13" s="19"/>
      <c r="Y13" s="20" t="s">
        <v>60</v>
      </c>
      <c r="Z13" s="20"/>
      <c r="AA13" s="20"/>
      <c r="AB13" s="23"/>
      <c r="AC13" s="24">
        <v>4</v>
      </c>
      <c r="AD13" s="81" t="str">
        <f t="shared" si="0"/>
        <v>2 PDL + 2 stagiaires</v>
      </c>
      <c r="AE13" s="76"/>
      <c r="AF13" s="42"/>
      <c r="AG13" s="43"/>
      <c r="AH13" s="43"/>
      <c r="AI13" s="43"/>
    </row>
    <row r="14" spans="1:35" s="48" customFormat="1" ht="28.5" customHeight="1" hidden="1">
      <c r="A14" s="131">
        <v>45270</v>
      </c>
      <c r="B14" s="127" t="s">
        <v>109</v>
      </c>
      <c r="C14" s="128" t="s">
        <v>137</v>
      </c>
      <c r="D14" s="46" t="s">
        <v>27</v>
      </c>
      <c r="E14" s="47" t="s">
        <v>113</v>
      </c>
      <c r="F14" s="19"/>
      <c r="G14" s="20"/>
      <c r="H14" s="20"/>
      <c r="I14" s="20"/>
      <c r="J14" s="20"/>
      <c r="K14" s="21" t="s">
        <v>114</v>
      </c>
      <c r="L14" s="22"/>
      <c r="M14" s="20"/>
      <c r="N14" s="22"/>
      <c r="O14" s="19" t="s">
        <v>133</v>
      </c>
      <c r="P14" s="20"/>
      <c r="Q14" s="20"/>
      <c r="R14" s="20"/>
      <c r="S14" s="21"/>
      <c r="T14" s="178"/>
      <c r="U14" s="22"/>
      <c r="V14" s="20"/>
      <c r="W14" s="20"/>
      <c r="X14" s="19"/>
      <c r="Y14" s="20"/>
      <c r="Z14" s="20"/>
      <c r="AA14" s="20"/>
      <c r="AB14" s="23"/>
      <c r="AC14" s="24"/>
      <c r="AD14" s="81" t="str">
        <f t="shared" si="0"/>
        <v>1 PDL + 1 commissaire</v>
      </c>
      <c r="AE14" s="76"/>
      <c r="AF14" s="42"/>
      <c r="AG14" s="43"/>
      <c r="AH14" s="43"/>
      <c r="AI14" s="43"/>
    </row>
    <row r="15" spans="1:35" s="48" customFormat="1" ht="28.5" customHeight="1" hidden="1">
      <c r="A15" s="131">
        <v>45272</v>
      </c>
      <c r="B15" s="127" t="s">
        <v>112</v>
      </c>
      <c r="C15" s="128" t="s">
        <v>132</v>
      </c>
      <c r="D15" s="46" t="s">
        <v>27</v>
      </c>
      <c r="E15" s="47" t="s">
        <v>113</v>
      </c>
      <c r="F15" s="19"/>
      <c r="G15" s="20"/>
      <c r="H15" s="20"/>
      <c r="I15" s="20"/>
      <c r="J15" s="20" t="s">
        <v>114</v>
      </c>
      <c r="K15" s="21" t="s">
        <v>114</v>
      </c>
      <c r="L15" s="22"/>
      <c r="M15" s="20"/>
      <c r="N15" s="22"/>
      <c r="O15" s="19"/>
      <c r="P15" s="20"/>
      <c r="Q15" s="20"/>
      <c r="R15" s="20"/>
      <c r="S15" s="21"/>
      <c r="T15" s="178"/>
      <c r="U15" s="22"/>
      <c r="V15" s="20"/>
      <c r="W15" s="20"/>
      <c r="X15" s="19" t="s">
        <v>133</v>
      </c>
      <c r="Y15" s="20"/>
      <c r="Z15" s="20"/>
      <c r="AA15" s="20"/>
      <c r="AB15" s="23"/>
      <c r="AC15" s="24"/>
      <c r="AD15" s="81" t="str">
        <f t="shared" si="0"/>
        <v>2 PDL + 1 stagiaire</v>
      </c>
      <c r="AE15" s="76"/>
      <c r="AF15" s="42"/>
      <c r="AG15" s="43"/>
      <c r="AH15" s="43"/>
      <c r="AI15" s="43"/>
    </row>
    <row r="16" spans="1:35" s="56" customFormat="1" ht="28.5" customHeight="1" hidden="1">
      <c r="A16" s="131">
        <v>45297</v>
      </c>
      <c r="B16" s="127" t="s">
        <v>106</v>
      </c>
      <c r="C16" s="128" t="s">
        <v>110</v>
      </c>
      <c r="D16" s="110" t="s">
        <v>107</v>
      </c>
      <c r="E16" s="130" t="s">
        <v>108</v>
      </c>
      <c r="F16" s="50" t="s">
        <v>60</v>
      </c>
      <c r="G16" s="51" t="s">
        <v>60</v>
      </c>
      <c r="H16" s="51" t="s">
        <v>60</v>
      </c>
      <c r="I16" s="51" t="s">
        <v>60</v>
      </c>
      <c r="J16" s="51" t="s">
        <v>60</v>
      </c>
      <c r="K16" s="52" t="s">
        <v>60</v>
      </c>
      <c r="L16" s="53" t="s">
        <v>60</v>
      </c>
      <c r="M16" s="51"/>
      <c r="N16" s="53"/>
      <c r="O16" s="50"/>
      <c r="P16" s="51"/>
      <c r="Q16" s="51"/>
      <c r="R16" s="51" t="s">
        <v>60</v>
      </c>
      <c r="S16" s="52"/>
      <c r="T16" s="176"/>
      <c r="U16" s="53" t="s">
        <v>60</v>
      </c>
      <c r="V16" s="51"/>
      <c r="W16" s="51"/>
      <c r="X16" s="50"/>
      <c r="Y16" s="51" t="s">
        <v>60</v>
      </c>
      <c r="Z16" s="51"/>
      <c r="AA16" s="51"/>
      <c r="AB16" s="132"/>
      <c r="AC16" s="133"/>
      <c r="AD16" s="81" t="str">
        <f t="shared" si="0"/>
        <v>7 PDL + 1 commissaire + 2 stagiaires</v>
      </c>
      <c r="AE16" s="134"/>
      <c r="AF16" s="54"/>
      <c r="AG16" s="55"/>
      <c r="AH16" s="55"/>
      <c r="AI16" s="55"/>
    </row>
    <row r="17" spans="1:35" s="56" customFormat="1" ht="28.5" customHeight="1" hidden="1">
      <c r="A17" s="131">
        <v>45333</v>
      </c>
      <c r="B17" s="127" t="s">
        <v>134</v>
      </c>
      <c r="C17" s="128" t="s">
        <v>135</v>
      </c>
      <c r="D17" s="110" t="s">
        <v>107</v>
      </c>
      <c r="E17" s="130" t="s">
        <v>32</v>
      </c>
      <c r="F17" s="19"/>
      <c r="G17" s="20"/>
      <c r="H17" s="20"/>
      <c r="I17" s="20"/>
      <c r="J17" s="20" t="s">
        <v>60</v>
      </c>
      <c r="K17" s="21" t="s">
        <v>60</v>
      </c>
      <c r="L17" s="22"/>
      <c r="M17" s="20"/>
      <c r="N17" s="22"/>
      <c r="O17" s="19"/>
      <c r="P17" s="20"/>
      <c r="Q17" s="20"/>
      <c r="R17" s="20"/>
      <c r="S17" s="21"/>
      <c r="T17" s="178"/>
      <c r="U17" s="22"/>
      <c r="V17" s="20"/>
      <c r="W17" s="20"/>
      <c r="X17" s="19"/>
      <c r="Y17" s="20"/>
      <c r="Z17" s="20"/>
      <c r="AA17" s="20"/>
      <c r="AB17" s="23"/>
      <c r="AC17" s="24"/>
      <c r="AD17" s="81" t="str">
        <f t="shared" si="0"/>
        <v>2 PDL</v>
      </c>
      <c r="AE17" s="134"/>
      <c r="AF17" s="54"/>
      <c r="AG17" s="55"/>
      <c r="AH17" s="55"/>
      <c r="AI17" s="55"/>
    </row>
    <row r="18" spans="1:35" s="48" customFormat="1" ht="28.5" customHeight="1" hidden="1">
      <c r="A18" s="17">
        <v>45340</v>
      </c>
      <c r="B18" s="58" t="s">
        <v>29</v>
      </c>
      <c r="C18" s="59" t="s">
        <v>72</v>
      </c>
      <c r="D18" s="46" t="s">
        <v>27</v>
      </c>
      <c r="E18" s="47" t="s">
        <v>28</v>
      </c>
      <c r="F18" s="19"/>
      <c r="G18" s="20" t="s">
        <v>60</v>
      </c>
      <c r="H18" s="20" t="s">
        <v>60</v>
      </c>
      <c r="I18" s="20"/>
      <c r="J18" s="20" t="s">
        <v>60</v>
      </c>
      <c r="K18" s="21" t="s">
        <v>62</v>
      </c>
      <c r="L18" s="22" t="s">
        <v>60</v>
      </c>
      <c r="M18" s="20"/>
      <c r="N18" s="22"/>
      <c r="O18" s="19" t="s">
        <v>60</v>
      </c>
      <c r="P18" s="20"/>
      <c r="Q18" s="20"/>
      <c r="R18" s="20"/>
      <c r="S18" s="21"/>
      <c r="T18" s="178" t="s">
        <v>60</v>
      </c>
      <c r="U18" s="22" t="s">
        <v>60</v>
      </c>
      <c r="V18" s="20"/>
      <c r="W18" s="20"/>
      <c r="X18" s="19" t="s">
        <v>60</v>
      </c>
      <c r="Y18" s="20"/>
      <c r="Z18" s="20"/>
      <c r="AA18" s="20"/>
      <c r="AB18" s="23">
        <v>1</v>
      </c>
      <c r="AC18" s="24">
        <v>10</v>
      </c>
      <c r="AD18" s="81" t="str">
        <f t="shared" si="0"/>
        <v>5 PDL + 1 commissaire + 3 stagiaires + 1 autres</v>
      </c>
      <c r="AE18" s="74" t="s">
        <v>105</v>
      </c>
      <c r="AF18" s="42"/>
      <c r="AG18" s="43"/>
      <c r="AH18" s="43"/>
      <c r="AI18" s="43"/>
    </row>
    <row r="19" spans="1:35" s="100" customFormat="1" ht="28.5" customHeight="1" hidden="1">
      <c r="A19" s="88" t="s">
        <v>95</v>
      </c>
      <c r="B19" s="89" t="s">
        <v>44</v>
      </c>
      <c r="C19" s="90" t="s">
        <v>84</v>
      </c>
      <c r="D19" s="91" t="s">
        <v>27</v>
      </c>
      <c r="E19" s="92" t="s">
        <v>32</v>
      </c>
      <c r="F19" s="93"/>
      <c r="G19" s="94"/>
      <c r="H19" s="94" t="s">
        <v>60</v>
      </c>
      <c r="I19" s="94"/>
      <c r="J19" s="94"/>
      <c r="K19" s="95"/>
      <c r="L19" s="96"/>
      <c r="M19" s="94"/>
      <c r="N19" s="96"/>
      <c r="O19" s="93"/>
      <c r="P19" s="94"/>
      <c r="Q19" s="94"/>
      <c r="R19" s="94"/>
      <c r="S19" s="95"/>
      <c r="T19" s="177"/>
      <c r="U19" s="107"/>
      <c r="V19" s="109"/>
      <c r="W19" s="109"/>
      <c r="X19" s="108"/>
      <c r="Y19" s="109"/>
      <c r="Z19" s="109"/>
      <c r="AA19" s="109"/>
      <c r="AB19" s="97"/>
      <c r="AC19" s="98"/>
      <c r="AD19" s="104" t="str">
        <f t="shared" si="0"/>
        <v>1 PDL</v>
      </c>
      <c r="AE19" s="99"/>
      <c r="AF19" s="42"/>
      <c r="AG19" s="43"/>
      <c r="AH19" s="43"/>
      <c r="AI19" s="43"/>
    </row>
    <row r="20" spans="1:35" s="48" customFormat="1" ht="28.5" customHeight="1" hidden="1">
      <c r="A20" s="17">
        <v>45361</v>
      </c>
      <c r="B20" s="58" t="s">
        <v>52</v>
      </c>
      <c r="C20" s="59" t="s">
        <v>85</v>
      </c>
      <c r="D20" s="46" t="s">
        <v>27</v>
      </c>
      <c r="E20" s="47" t="s">
        <v>47</v>
      </c>
      <c r="F20" s="19"/>
      <c r="G20" s="20"/>
      <c r="H20" s="20"/>
      <c r="I20" s="20"/>
      <c r="J20" s="20"/>
      <c r="K20" s="21"/>
      <c r="L20" s="22"/>
      <c r="M20" s="20"/>
      <c r="N20" s="22"/>
      <c r="O20" s="19"/>
      <c r="P20" s="20"/>
      <c r="Q20" s="20"/>
      <c r="R20" s="20"/>
      <c r="S20" s="21"/>
      <c r="T20" s="177"/>
      <c r="U20" s="107"/>
      <c r="V20" s="109"/>
      <c r="W20" s="109"/>
      <c r="X20" s="108"/>
      <c r="Y20" s="109"/>
      <c r="Z20" s="109"/>
      <c r="AA20" s="109"/>
      <c r="AB20" s="23"/>
      <c r="AC20" s="24"/>
      <c r="AD20" s="73">
        <f t="shared" si="0"/>
      </c>
      <c r="AE20" s="76"/>
      <c r="AF20" s="42"/>
      <c r="AG20" s="43"/>
      <c r="AH20" s="43"/>
      <c r="AI20" s="43"/>
    </row>
    <row r="21" spans="1:35" s="48" customFormat="1" ht="28.5" customHeight="1" hidden="1">
      <c r="A21" s="131">
        <v>45369</v>
      </c>
      <c r="B21" s="173" t="s">
        <v>149</v>
      </c>
      <c r="C21" s="128" t="s">
        <v>116</v>
      </c>
      <c r="D21" s="174" t="s">
        <v>27</v>
      </c>
      <c r="E21" s="130" t="s">
        <v>113</v>
      </c>
      <c r="F21" s="19"/>
      <c r="G21" s="20"/>
      <c r="H21" s="20"/>
      <c r="I21" s="20"/>
      <c r="J21" s="20" t="s">
        <v>114</v>
      </c>
      <c r="K21" s="21" t="s">
        <v>114</v>
      </c>
      <c r="L21" s="22"/>
      <c r="M21" s="20"/>
      <c r="N21" s="22"/>
      <c r="O21" s="19"/>
      <c r="P21" s="20"/>
      <c r="Q21" s="20"/>
      <c r="R21" s="20"/>
      <c r="S21" s="21"/>
      <c r="T21" s="178"/>
      <c r="U21" s="22"/>
      <c r="V21" s="20" t="s">
        <v>133</v>
      </c>
      <c r="W21" s="20" t="s">
        <v>133</v>
      </c>
      <c r="X21" s="19"/>
      <c r="Y21" s="20"/>
      <c r="Z21" s="20" t="s">
        <v>133</v>
      </c>
      <c r="AA21" s="109"/>
      <c r="AB21" s="23"/>
      <c r="AC21" s="24"/>
      <c r="AD21" s="73" t="str">
        <f>IF(COUNTA(F21:M21)&gt;0,TEXT(COUNTA(F21:M21),0)&amp;" PDL","")&amp;IF(COUNTA(N21:S21)&gt;0," + "&amp;TEXT(COUNTA(N21:S21),0)&amp;IF(COUNTA(N21:S21)&gt;1," commissaires"," commissaire"),"")&amp;IF(COUNTA(T21:AA21)&gt;0," + "&amp;TEXT(COUNTA(T21:AA21),0)&amp;IF(COUNTA(T21:AA21)&gt;1," stagiaires"," stagiaire"),"")&amp;IF(AB21&gt;0," + "&amp;TEXT(AB21,0)&amp;" autres","")</f>
        <v>2 PDL + 3 stagiaires</v>
      </c>
      <c r="AE21" s="76"/>
      <c r="AF21" s="42"/>
      <c r="AG21" s="43"/>
      <c r="AH21" s="43"/>
      <c r="AI21" s="43"/>
    </row>
    <row r="22" spans="1:35" s="48" customFormat="1" ht="28.5" customHeight="1" hidden="1">
      <c r="A22" s="131">
        <v>45370</v>
      </c>
      <c r="B22" s="173" t="s">
        <v>150</v>
      </c>
      <c r="C22" s="128" t="s">
        <v>151</v>
      </c>
      <c r="D22" s="174" t="s">
        <v>27</v>
      </c>
      <c r="E22" s="130" t="s">
        <v>113</v>
      </c>
      <c r="F22" s="19"/>
      <c r="G22" s="20"/>
      <c r="H22" s="20"/>
      <c r="I22" s="20"/>
      <c r="J22" s="20" t="s">
        <v>114</v>
      </c>
      <c r="K22" s="21"/>
      <c r="L22" s="22"/>
      <c r="M22" s="20"/>
      <c r="N22" s="22"/>
      <c r="O22" s="19"/>
      <c r="P22" s="20"/>
      <c r="Q22" s="20"/>
      <c r="R22" s="20"/>
      <c r="S22" s="21"/>
      <c r="T22" s="178"/>
      <c r="U22" s="22"/>
      <c r="V22" s="20"/>
      <c r="W22" s="20"/>
      <c r="X22" s="19"/>
      <c r="Y22" s="20"/>
      <c r="Z22" s="20"/>
      <c r="AA22" s="109"/>
      <c r="AB22" s="23"/>
      <c r="AC22" s="24"/>
      <c r="AD22" s="73" t="str">
        <f>IF(COUNTA(F22:M22)&gt;0,TEXT(COUNTA(F22:M22),0)&amp;" PDL","")&amp;IF(COUNTA(N22:S22)&gt;0," + "&amp;TEXT(COUNTA(N22:S22),0)&amp;IF(COUNTA(N22:S22)&gt;1," commissaires"," commissaire"),"")&amp;IF(COUNTA(T22:AA22)&gt;0," + "&amp;TEXT(COUNTA(T22:AA22),0)&amp;IF(COUNTA(T22:AA22)&gt;1," stagiaires"," stagiaire"),"")&amp;IF(AB22&gt;0," + "&amp;TEXT(AB22,0)&amp;" autres","")</f>
        <v>1 PDL</v>
      </c>
      <c r="AE22" s="76"/>
      <c r="AF22" s="42"/>
      <c r="AG22" s="43"/>
      <c r="AH22" s="43"/>
      <c r="AI22" s="43"/>
    </row>
    <row r="23" spans="1:35" s="48" customFormat="1" ht="28.5" customHeight="1" hidden="1">
      <c r="A23" s="17" t="s">
        <v>96</v>
      </c>
      <c r="B23" s="58" t="s">
        <v>129</v>
      </c>
      <c r="C23" s="59" t="s">
        <v>86</v>
      </c>
      <c r="D23" s="46" t="s">
        <v>27</v>
      </c>
      <c r="E23" s="47"/>
      <c r="F23" s="19" t="s">
        <v>60</v>
      </c>
      <c r="G23" s="20"/>
      <c r="H23" s="20"/>
      <c r="I23" s="20"/>
      <c r="J23" s="20" t="s">
        <v>60</v>
      </c>
      <c r="K23" s="21" t="s">
        <v>60</v>
      </c>
      <c r="L23" s="22"/>
      <c r="M23" s="20"/>
      <c r="N23" s="22"/>
      <c r="O23" s="19"/>
      <c r="P23" s="20"/>
      <c r="Q23" s="20"/>
      <c r="R23" s="20" t="s">
        <v>60</v>
      </c>
      <c r="S23" s="21"/>
      <c r="T23" s="177"/>
      <c r="U23" s="107"/>
      <c r="V23" s="109"/>
      <c r="W23" s="109"/>
      <c r="X23" s="108"/>
      <c r="Y23" s="109"/>
      <c r="Z23" s="109"/>
      <c r="AA23" s="109"/>
      <c r="AB23" s="23"/>
      <c r="AC23" s="24"/>
      <c r="AD23" s="73" t="str">
        <f t="shared" si="0"/>
        <v>3 PDL + 1 commissaire</v>
      </c>
      <c r="AE23" s="76"/>
      <c r="AF23" s="42"/>
      <c r="AG23" s="43"/>
      <c r="AH23" s="43"/>
      <c r="AI23" s="43"/>
    </row>
    <row r="24" spans="1:35" s="48" customFormat="1" ht="28.5" customHeight="1" hidden="1">
      <c r="A24" s="131">
        <v>45379</v>
      </c>
      <c r="B24" s="173" t="s">
        <v>150</v>
      </c>
      <c r="C24" s="128" t="s">
        <v>151</v>
      </c>
      <c r="D24" s="174" t="s">
        <v>27</v>
      </c>
      <c r="E24" s="130" t="s">
        <v>113</v>
      </c>
      <c r="F24" s="19"/>
      <c r="G24" s="20"/>
      <c r="H24" s="20"/>
      <c r="I24" s="20"/>
      <c r="J24" s="20" t="s">
        <v>114</v>
      </c>
      <c r="K24" s="21"/>
      <c r="L24" s="22"/>
      <c r="M24" s="20"/>
      <c r="N24" s="22"/>
      <c r="O24" s="19"/>
      <c r="P24" s="20"/>
      <c r="Q24" s="20"/>
      <c r="R24" s="20"/>
      <c r="S24" s="21"/>
      <c r="T24" s="178"/>
      <c r="U24" s="22"/>
      <c r="V24" s="20"/>
      <c r="W24" s="20"/>
      <c r="X24" s="19"/>
      <c r="Y24" s="20"/>
      <c r="Z24" s="20"/>
      <c r="AA24" s="109"/>
      <c r="AB24" s="23"/>
      <c r="AC24" s="24"/>
      <c r="AD24" s="73" t="str">
        <f t="shared" si="0"/>
        <v>1 PDL</v>
      </c>
      <c r="AE24" s="76"/>
      <c r="AF24" s="42"/>
      <c r="AG24" s="43"/>
      <c r="AH24" s="43"/>
      <c r="AI24" s="43"/>
    </row>
    <row r="25" spans="1:35" s="56" customFormat="1" ht="24.75" customHeight="1" hidden="1">
      <c r="A25" s="17">
        <v>45381</v>
      </c>
      <c r="B25" s="18" t="s">
        <v>73</v>
      </c>
      <c r="C25" s="25" t="s">
        <v>74</v>
      </c>
      <c r="D25" s="85" t="s">
        <v>34</v>
      </c>
      <c r="E25" s="47" t="s">
        <v>47</v>
      </c>
      <c r="F25" s="19"/>
      <c r="G25" s="20"/>
      <c r="H25" s="20"/>
      <c r="I25" s="20"/>
      <c r="J25" s="20"/>
      <c r="K25" s="21"/>
      <c r="L25" s="22"/>
      <c r="M25" s="20"/>
      <c r="N25" s="83"/>
      <c r="O25" s="19"/>
      <c r="P25" s="20"/>
      <c r="Q25" s="20"/>
      <c r="R25" s="20"/>
      <c r="S25" s="21"/>
      <c r="T25" s="177"/>
      <c r="U25" s="107"/>
      <c r="V25" s="109"/>
      <c r="W25" s="109"/>
      <c r="X25" s="108"/>
      <c r="Y25" s="109"/>
      <c r="Z25" s="109"/>
      <c r="AA25" s="109"/>
      <c r="AB25" s="23"/>
      <c r="AC25" s="24"/>
      <c r="AD25" s="73">
        <f t="shared" si="0"/>
      </c>
      <c r="AE25" s="74"/>
      <c r="AF25" s="54"/>
      <c r="AG25" s="55"/>
      <c r="AH25" s="55"/>
      <c r="AI25" s="55"/>
    </row>
    <row r="26" spans="1:35" s="56" customFormat="1" ht="24.75" customHeight="1" hidden="1">
      <c r="A26" s="17">
        <v>45382</v>
      </c>
      <c r="B26" s="18" t="s">
        <v>73</v>
      </c>
      <c r="C26" s="172" t="s">
        <v>145</v>
      </c>
      <c r="D26" s="85" t="s">
        <v>34</v>
      </c>
      <c r="E26" s="47" t="s">
        <v>47</v>
      </c>
      <c r="F26" s="19"/>
      <c r="G26" s="20"/>
      <c r="H26" s="20"/>
      <c r="I26" s="20"/>
      <c r="J26" s="20"/>
      <c r="K26" s="21"/>
      <c r="L26" s="22"/>
      <c r="M26" s="20"/>
      <c r="N26" s="83"/>
      <c r="O26" s="19"/>
      <c r="P26" s="20"/>
      <c r="Q26" s="20"/>
      <c r="R26" s="20"/>
      <c r="S26" s="21"/>
      <c r="T26" s="177"/>
      <c r="U26" s="107"/>
      <c r="V26" s="109"/>
      <c r="W26" s="109"/>
      <c r="X26" s="108"/>
      <c r="Y26" s="109"/>
      <c r="Z26" s="109"/>
      <c r="AA26" s="109"/>
      <c r="AB26" s="23"/>
      <c r="AC26" s="24"/>
      <c r="AD26" s="73">
        <f>IF(COUNTA(F26:M26)&gt;0,TEXT(COUNTA(F26:M26),0)&amp;" PDL","")&amp;IF(COUNTA(N26:S26)&gt;0," + "&amp;TEXT(COUNTA(N26:S26),0)&amp;IF(COUNTA(N26:S26)&gt;1," commissaires"," commissaire"),"")&amp;IF(COUNTA(T26:AA26)&gt;0," + "&amp;TEXT(COUNTA(T26:AA26),0)&amp;IF(COUNTA(T26:AA26)&gt;1," stagiaires"," stagiaire"),"")&amp;IF(AB26&gt;0," + "&amp;TEXT(AB26,0)&amp;" autres","")</f>
      </c>
      <c r="AE26" s="74"/>
      <c r="AF26" s="54"/>
      <c r="AG26" s="55"/>
      <c r="AH26" s="55"/>
      <c r="AI26" s="55"/>
    </row>
    <row r="27" spans="1:35" s="48" customFormat="1" ht="24.75" customHeight="1" hidden="1">
      <c r="A27" s="17">
        <v>45382</v>
      </c>
      <c r="B27" s="58" t="s">
        <v>31</v>
      </c>
      <c r="C27" s="59" t="s">
        <v>75</v>
      </c>
      <c r="D27" s="46" t="s">
        <v>27</v>
      </c>
      <c r="E27" s="47" t="s">
        <v>28</v>
      </c>
      <c r="F27" s="19" t="s">
        <v>62</v>
      </c>
      <c r="G27" s="20"/>
      <c r="H27" s="20" t="s">
        <v>60</v>
      </c>
      <c r="I27" s="20"/>
      <c r="J27" s="20" t="s">
        <v>60</v>
      </c>
      <c r="K27" s="21"/>
      <c r="L27" s="22" t="s">
        <v>60</v>
      </c>
      <c r="M27" s="20"/>
      <c r="N27" s="22" t="s">
        <v>60</v>
      </c>
      <c r="O27" s="19" t="s">
        <v>60</v>
      </c>
      <c r="P27" s="20" t="s">
        <v>60</v>
      </c>
      <c r="Q27" s="20"/>
      <c r="R27" s="20" t="s">
        <v>60</v>
      </c>
      <c r="S27" s="21"/>
      <c r="T27" s="178"/>
      <c r="U27" s="22"/>
      <c r="V27" s="20" t="s">
        <v>60</v>
      </c>
      <c r="W27" s="20" t="s">
        <v>60</v>
      </c>
      <c r="X27" s="19"/>
      <c r="Y27" s="20"/>
      <c r="Z27" s="20" t="s">
        <v>60</v>
      </c>
      <c r="AA27" s="20"/>
      <c r="AB27" s="23">
        <v>2</v>
      </c>
      <c r="AC27" s="24">
        <v>8</v>
      </c>
      <c r="AD27" s="81" t="str">
        <f t="shared" si="0"/>
        <v>4 PDL + 4 commissaires + 3 stagiaires + 2 autres</v>
      </c>
      <c r="AE27" s="74" t="s">
        <v>146</v>
      </c>
      <c r="AF27" s="42"/>
      <c r="AG27" s="43"/>
      <c r="AH27" s="43"/>
      <c r="AI27" s="43"/>
    </row>
    <row r="28" spans="1:35" s="100" customFormat="1" ht="28.5" customHeight="1" hidden="1">
      <c r="A28" s="88" t="s">
        <v>97</v>
      </c>
      <c r="B28" s="89" t="s">
        <v>43</v>
      </c>
      <c r="C28" s="90" t="s">
        <v>87</v>
      </c>
      <c r="D28" s="91" t="s">
        <v>27</v>
      </c>
      <c r="E28" s="92" t="s">
        <v>32</v>
      </c>
      <c r="F28" s="93" t="s">
        <v>60</v>
      </c>
      <c r="G28" s="94"/>
      <c r="H28" s="94" t="s">
        <v>60</v>
      </c>
      <c r="I28" s="94"/>
      <c r="J28" s="94"/>
      <c r="K28" s="95"/>
      <c r="L28" s="96"/>
      <c r="M28" s="94"/>
      <c r="N28" s="96"/>
      <c r="O28" s="93"/>
      <c r="P28" s="94"/>
      <c r="Q28" s="94"/>
      <c r="R28" s="94"/>
      <c r="S28" s="95"/>
      <c r="T28" s="177"/>
      <c r="U28" s="107"/>
      <c r="V28" s="109"/>
      <c r="W28" s="109"/>
      <c r="X28" s="108"/>
      <c r="Y28" s="109"/>
      <c r="Z28" s="109"/>
      <c r="AA28" s="109"/>
      <c r="AB28" s="97"/>
      <c r="AC28" s="98"/>
      <c r="AD28" s="104" t="str">
        <f t="shared" si="0"/>
        <v>2 PDL</v>
      </c>
      <c r="AE28" s="99"/>
      <c r="AF28" s="42"/>
      <c r="AG28" s="43"/>
      <c r="AH28" s="43"/>
      <c r="AI28" s="43"/>
    </row>
    <row r="29" spans="1:35" s="56" customFormat="1" ht="24" customHeight="1" hidden="1">
      <c r="A29" s="17">
        <v>45395</v>
      </c>
      <c r="B29" s="18" t="s">
        <v>76</v>
      </c>
      <c r="C29" s="25" t="s">
        <v>77</v>
      </c>
      <c r="D29" s="85" t="s">
        <v>34</v>
      </c>
      <c r="E29" s="47" t="s">
        <v>47</v>
      </c>
      <c r="F29" s="19"/>
      <c r="G29" s="20"/>
      <c r="H29" s="20"/>
      <c r="I29" s="20"/>
      <c r="J29" s="20"/>
      <c r="K29" s="21"/>
      <c r="L29" s="22"/>
      <c r="M29" s="20"/>
      <c r="N29" s="83"/>
      <c r="O29" s="19"/>
      <c r="P29" s="20"/>
      <c r="Q29" s="20"/>
      <c r="R29" s="20"/>
      <c r="S29" s="21"/>
      <c r="T29" s="177"/>
      <c r="U29" s="107"/>
      <c r="V29" s="109"/>
      <c r="W29" s="109"/>
      <c r="X29" s="108"/>
      <c r="Y29" s="109"/>
      <c r="Z29" s="109"/>
      <c r="AA29" s="109"/>
      <c r="AB29" s="23"/>
      <c r="AC29" s="24"/>
      <c r="AD29" s="73">
        <f>IF(COUNTA(F29:M29)&gt;0,TEXT(COUNTA(F29:M29),0)&amp;" PDL","")&amp;IF(COUNTA(N29:S29)&gt;0," + "&amp;TEXT(COUNTA(N29:S29),0)&amp;IF(COUNTA(N29:S29)&gt;1," commissaires"," commissaire"),"")&amp;IF(COUNTA(T29:AA29)&gt;0," + "&amp;TEXT(COUNTA(T29:AA29),0)&amp;IF(COUNTA(T29:AA29)&gt;1," stagiaires"," stagiaire"),"")&amp;IF(AB29&gt;0," + "&amp;TEXT(AB29,0)&amp;" autres","")</f>
      </c>
      <c r="AE29" s="74"/>
      <c r="AF29" s="54"/>
      <c r="AG29" s="55"/>
      <c r="AH29" s="55"/>
      <c r="AI29" s="55"/>
    </row>
    <row r="30" spans="1:35" s="56" customFormat="1" ht="24" customHeight="1" hidden="1">
      <c r="A30" s="17">
        <v>45395</v>
      </c>
      <c r="B30" s="18" t="s">
        <v>29</v>
      </c>
      <c r="C30" s="25" t="s">
        <v>160</v>
      </c>
      <c r="D30" s="46" t="s">
        <v>27</v>
      </c>
      <c r="E30" s="47" t="s">
        <v>158</v>
      </c>
      <c r="F30" s="19"/>
      <c r="G30" s="20"/>
      <c r="H30" s="20"/>
      <c r="I30" s="20"/>
      <c r="J30" s="20" t="s">
        <v>60</v>
      </c>
      <c r="K30" s="21"/>
      <c r="L30" s="22"/>
      <c r="M30" s="20"/>
      <c r="N30" s="83"/>
      <c r="O30" s="19"/>
      <c r="P30" s="20"/>
      <c r="Q30" s="20"/>
      <c r="R30" s="20"/>
      <c r="S30" s="21"/>
      <c r="T30" s="177"/>
      <c r="U30" s="22" t="s">
        <v>60</v>
      </c>
      <c r="V30" s="20"/>
      <c r="W30" s="20"/>
      <c r="X30" s="19"/>
      <c r="Y30" s="20" t="s">
        <v>60</v>
      </c>
      <c r="Z30" s="20"/>
      <c r="AA30" s="109"/>
      <c r="AB30" s="23"/>
      <c r="AC30" s="24"/>
      <c r="AD30" s="73" t="str">
        <f t="shared" si="0"/>
        <v>1 PDL + 2 stagiaires</v>
      </c>
      <c r="AE30" s="74"/>
      <c r="AF30" s="54"/>
      <c r="AG30" s="55"/>
      <c r="AH30" s="55"/>
      <c r="AI30" s="55"/>
    </row>
    <row r="31" spans="1:35" s="48" customFormat="1" ht="28.5" customHeight="1" hidden="1">
      <c r="A31" s="131">
        <v>45397</v>
      </c>
      <c r="B31" s="173" t="s">
        <v>154</v>
      </c>
      <c r="C31" s="128" t="s">
        <v>155</v>
      </c>
      <c r="D31" s="174" t="s">
        <v>27</v>
      </c>
      <c r="E31" s="130" t="s">
        <v>113</v>
      </c>
      <c r="F31" s="19"/>
      <c r="G31" s="20"/>
      <c r="H31" s="20"/>
      <c r="I31" s="20"/>
      <c r="J31" s="20" t="s">
        <v>114</v>
      </c>
      <c r="K31" s="21" t="s">
        <v>114</v>
      </c>
      <c r="L31" s="22"/>
      <c r="M31" s="20"/>
      <c r="N31" s="22"/>
      <c r="O31" s="19"/>
      <c r="P31" s="20"/>
      <c r="Q31" s="20"/>
      <c r="R31" s="20"/>
      <c r="S31" s="21"/>
      <c r="T31" s="178"/>
      <c r="U31" s="22"/>
      <c r="V31" s="20" t="s">
        <v>133</v>
      </c>
      <c r="W31" s="20" t="s">
        <v>133</v>
      </c>
      <c r="X31" s="19"/>
      <c r="Y31" s="20"/>
      <c r="Z31" s="20" t="s">
        <v>133</v>
      </c>
      <c r="AA31" s="109"/>
      <c r="AB31" s="23"/>
      <c r="AC31" s="24"/>
      <c r="AD31" s="73" t="str">
        <f>IF(COUNTA(F31:M31)&gt;0,TEXT(COUNTA(F31:M31),0)&amp;" PDL","")&amp;IF(COUNTA(N31:S31)&gt;0," + "&amp;TEXT(COUNTA(N31:S31),0)&amp;IF(COUNTA(N31:S31)&gt;1," commissaires"," commissaire"),"")&amp;IF(COUNTA(T31:AA31)&gt;0," + "&amp;TEXT(COUNTA(T31:AA31),0)&amp;IF(COUNTA(T31:AA31)&gt;1," stagiaires"," stagiaire"),"")&amp;IF(AB31&gt;0," + "&amp;TEXT(AB31,0)&amp;" autres","")</f>
        <v>2 PDL + 3 stagiaires</v>
      </c>
      <c r="AE31" s="76"/>
      <c r="AF31" s="42"/>
      <c r="AG31" s="43"/>
      <c r="AH31" s="43"/>
      <c r="AI31" s="43"/>
    </row>
    <row r="32" spans="1:35" s="48" customFormat="1" ht="25.5">
      <c r="A32" s="17" t="s">
        <v>111</v>
      </c>
      <c r="B32" s="58" t="s">
        <v>33</v>
      </c>
      <c r="C32" s="59" t="s">
        <v>75</v>
      </c>
      <c r="D32" s="46" t="s">
        <v>27</v>
      </c>
      <c r="E32" s="47" t="s">
        <v>28</v>
      </c>
      <c r="F32" s="19"/>
      <c r="G32" s="20" t="s">
        <v>62</v>
      </c>
      <c r="H32" s="20"/>
      <c r="I32" s="20"/>
      <c r="J32" s="20" t="s">
        <v>60</v>
      </c>
      <c r="K32" s="21" t="s">
        <v>60</v>
      </c>
      <c r="L32" s="22" t="s">
        <v>60</v>
      </c>
      <c r="M32" s="20"/>
      <c r="N32" s="22" t="s">
        <v>60</v>
      </c>
      <c r="O32" s="19" t="s">
        <v>60</v>
      </c>
      <c r="P32" s="20"/>
      <c r="Q32" s="20"/>
      <c r="R32" s="20"/>
      <c r="S32" s="21"/>
      <c r="T32" s="178"/>
      <c r="U32" s="22"/>
      <c r="V32" s="20" t="s">
        <v>60</v>
      </c>
      <c r="W32" s="20" t="s">
        <v>60</v>
      </c>
      <c r="X32" s="19" t="s">
        <v>60</v>
      </c>
      <c r="Y32" s="20"/>
      <c r="Z32" s="20"/>
      <c r="AA32" s="20"/>
      <c r="AB32" s="23">
        <v>3</v>
      </c>
      <c r="AC32" s="24">
        <v>8</v>
      </c>
      <c r="AD32" s="81" t="str">
        <f t="shared" si="0"/>
        <v>4 PDL + 2 commissaires + 3 stagiaires + 3 autres</v>
      </c>
      <c r="AE32" s="74" t="s">
        <v>162</v>
      </c>
      <c r="AF32" s="42"/>
      <c r="AG32" s="43"/>
      <c r="AH32" s="43"/>
      <c r="AI32" s="43"/>
    </row>
    <row r="33" spans="1:35" s="100" customFormat="1" ht="24" customHeight="1">
      <c r="A33" s="88" t="s">
        <v>141</v>
      </c>
      <c r="B33" s="101" t="s">
        <v>92</v>
      </c>
      <c r="C33" s="102" t="s">
        <v>93</v>
      </c>
      <c r="D33" s="106" t="s">
        <v>34</v>
      </c>
      <c r="E33" s="92" t="s">
        <v>32</v>
      </c>
      <c r="F33" s="93"/>
      <c r="G33" s="94"/>
      <c r="H33" s="94"/>
      <c r="I33" s="94"/>
      <c r="J33" s="94"/>
      <c r="K33" s="95" t="s">
        <v>61</v>
      </c>
      <c r="L33" s="96"/>
      <c r="M33" s="94"/>
      <c r="N33" s="103"/>
      <c r="O33" s="93"/>
      <c r="P33" s="94"/>
      <c r="Q33" s="94"/>
      <c r="R33" s="94"/>
      <c r="S33" s="95"/>
      <c r="T33" s="177"/>
      <c r="U33" s="107"/>
      <c r="V33" s="109"/>
      <c r="W33" s="109"/>
      <c r="X33" s="108"/>
      <c r="Y33" s="109"/>
      <c r="Z33" s="109"/>
      <c r="AA33" s="109"/>
      <c r="AB33" s="97"/>
      <c r="AC33" s="98"/>
      <c r="AD33" s="104" t="str">
        <f t="shared" si="0"/>
        <v>1 PDL</v>
      </c>
      <c r="AE33" s="105"/>
      <c r="AF33" s="54"/>
      <c r="AG33" s="55"/>
      <c r="AH33" s="55"/>
      <c r="AI33" s="55"/>
    </row>
    <row r="34" spans="1:35" s="125" customFormat="1" ht="24" customHeight="1">
      <c r="A34" s="111" t="s">
        <v>123</v>
      </c>
      <c r="B34" s="112" t="s">
        <v>29</v>
      </c>
      <c r="C34" s="113" t="s">
        <v>159</v>
      </c>
      <c r="D34" s="114" t="s">
        <v>27</v>
      </c>
      <c r="E34" s="115" t="s">
        <v>48</v>
      </c>
      <c r="F34" s="116"/>
      <c r="G34" s="117" t="s">
        <v>148</v>
      </c>
      <c r="H34" s="117"/>
      <c r="I34" s="117"/>
      <c r="J34" s="117" t="s">
        <v>60</v>
      </c>
      <c r="K34" s="118" t="s">
        <v>60</v>
      </c>
      <c r="L34" s="119" t="s">
        <v>161</v>
      </c>
      <c r="M34" s="117"/>
      <c r="N34" s="120"/>
      <c r="O34" s="116" t="s">
        <v>60</v>
      </c>
      <c r="P34" s="117"/>
      <c r="Q34" s="117" t="s">
        <v>60</v>
      </c>
      <c r="R34" s="117"/>
      <c r="S34" s="118"/>
      <c r="T34" s="181"/>
      <c r="U34" s="119" t="s">
        <v>60</v>
      </c>
      <c r="V34" s="117"/>
      <c r="W34" s="117"/>
      <c r="X34" s="116"/>
      <c r="Y34" s="117" t="s">
        <v>60</v>
      </c>
      <c r="Z34" s="117"/>
      <c r="AA34" s="117"/>
      <c r="AB34" s="121">
        <v>2</v>
      </c>
      <c r="AC34" s="122">
        <v>8</v>
      </c>
      <c r="AD34" s="84" t="str">
        <f t="shared" si="0"/>
        <v>4 PDL + 2 commissaires + 2 stagiaires + 2 autres</v>
      </c>
      <c r="AE34" s="74" t="s">
        <v>152</v>
      </c>
      <c r="AF34" s="123"/>
      <c r="AG34" s="124"/>
      <c r="AH34" s="124"/>
      <c r="AI34" s="124"/>
    </row>
    <row r="35" spans="1:35" s="56" customFormat="1" ht="24" customHeight="1">
      <c r="A35" s="17" t="s">
        <v>123</v>
      </c>
      <c r="B35" s="18" t="s">
        <v>101</v>
      </c>
      <c r="C35" s="25" t="s">
        <v>53</v>
      </c>
      <c r="D35" s="46" t="s">
        <v>27</v>
      </c>
      <c r="E35" s="47" t="s">
        <v>54</v>
      </c>
      <c r="F35" s="19"/>
      <c r="G35" s="20"/>
      <c r="H35" s="20"/>
      <c r="I35" s="20"/>
      <c r="J35" s="20"/>
      <c r="K35" s="21"/>
      <c r="L35" s="22"/>
      <c r="M35" s="20"/>
      <c r="N35" s="83"/>
      <c r="O35" s="19"/>
      <c r="P35" s="20"/>
      <c r="Q35" s="20"/>
      <c r="R35" s="20" t="s">
        <v>60</v>
      </c>
      <c r="S35" s="21"/>
      <c r="T35" s="177"/>
      <c r="U35" s="107"/>
      <c r="V35" s="109"/>
      <c r="W35" s="109"/>
      <c r="X35" s="108"/>
      <c r="Y35" s="109"/>
      <c r="Z35" s="109"/>
      <c r="AA35" s="109"/>
      <c r="AB35" s="23"/>
      <c r="AC35" s="24"/>
      <c r="AD35" s="73" t="str">
        <f t="shared" si="0"/>
        <v> + 1 commissaire</v>
      </c>
      <c r="AE35" s="87"/>
      <c r="AF35" s="54"/>
      <c r="AG35" s="55"/>
      <c r="AH35" s="55"/>
      <c r="AI35" s="55"/>
    </row>
    <row r="36" spans="1:35" s="56" customFormat="1" ht="24" customHeight="1">
      <c r="A36" s="17">
        <v>45424</v>
      </c>
      <c r="B36" s="18" t="s">
        <v>127</v>
      </c>
      <c r="C36" s="25" t="s">
        <v>80</v>
      </c>
      <c r="D36" s="85" t="s">
        <v>34</v>
      </c>
      <c r="E36" s="47" t="s">
        <v>47</v>
      </c>
      <c r="F36" s="19"/>
      <c r="G36" s="20"/>
      <c r="H36" s="20"/>
      <c r="I36" s="20"/>
      <c r="J36" s="20"/>
      <c r="K36" s="21"/>
      <c r="L36" s="22"/>
      <c r="M36" s="20"/>
      <c r="N36" s="83"/>
      <c r="O36" s="19"/>
      <c r="P36" s="20"/>
      <c r="Q36" s="20"/>
      <c r="R36" s="20"/>
      <c r="S36" s="21"/>
      <c r="T36" s="177"/>
      <c r="U36" s="107"/>
      <c r="V36" s="109"/>
      <c r="W36" s="109"/>
      <c r="X36" s="108"/>
      <c r="Y36" s="109"/>
      <c r="Z36" s="109"/>
      <c r="AA36" s="109"/>
      <c r="AB36" s="23"/>
      <c r="AC36" s="24"/>
      <c r="AD36" s="73">
        <f t="shared" si="0"/>
      </c>
      <c r="AE36" s="74"/>
      <c r="AF36" s="54"/>
      <c r="AG36" s="55"/>
      <c r="AH36" s="55"/>
      <c r="AI36" s="55"/>
    </row>
    <row r="37" spans="1:35" s="48" customFormat="1" ht="28.5" customHeight="1">
      <c r="A37" s="131">
        <v>45425</v>
      </c>
      <c r="B37" s="173" t="s">
        <v>154</v>
      </c>
      <c r="C37" s="128" t="s">
        <v>156</v>
      </c>
      <c r="D37" s="174" t="s">
        <v>27</v>
      </c>
      <c r="E37" s="130" t="s">
        <v>113</v>
      </c>
      <c r="F37" s="19"/>
      <c r="G37" s="20"/>
      <c r="H37" s="20"/>
      <c r="I37" s="20"/>
      <c r="J37" s="20" t="s">
        <v>114</v>
      </c>
      <c r="K37" s="21" t="s">
        <v>114</v>
      </c>
      <c r="L37" s="22"/>
      <c r="M37" s="20"/>
      <c r="N37" s="22"/>
      <c r="O37" s="19"/>
      <c r="P37" s="20"/>
      <c r="Q37" s="20"/>
      <c r="R37" s="20"/>
      <c r="S37" s="21"/>
      <c r="T37" s="178"/>
      <c r="U37" s="22"/>
      <c r="V37" s="20" t="s">
        <v>133</v>
      </c>
      <c r="W37" s="20" t="s">
        <v>133</v>
      </c>
      <c r="X37" s="19" t="s">
        <v>61</v>
      </c>
      <c r="Y37" s="20"/>
      <c r="Z37" s="20" t="s">
        <v>133</v>
      </c>
      <c r="AA37" s="109"/>
      <c r="AB37" s="23"/>
      <c r="AC37" s="24"/>
      <c r="AD37" s="73" t="str">
        <f>IF(COUNTA(F37:M37)&gt;0,TEXT(COUNTA(F37:M37),0)&amp;" PDL","")&amp;IF(COUNTA(N37:S37)&gt;0," + "&amp;TEXT(COUNTA(N37:S37),0)&amp;IF(COUNTA(N37:S37)&gt;1," commissaires"," commissaire"),"")&amp;IF(COUNTA(T37:AA37)&gt;0," + "&amp;TEXT(COUNTA(T37:AA37),0)&amp;IF(COUNTA(T37:AA37)&gt;1," stagiaires"," stagiaire"),"")&amp;IF(AB37&gt;0," + "&amp;TEXT(AB37,0)&amp;" autres","")</f>
        <v>2 PDL + 4 stagiaires</v>
      </c>
      <c r="AE37" s="76"/>
      <c r="AF37" s="42"/>
      <c r="AG37" s="43"/>
      <c r="AH37" s="43"/>
      <c r="AI37" s="43"/>
    </row>
    <row r="38" spans="1:35" s="100" customFormat="1" ht="24" customHeight="1">
      <c r="A38" s="88" t="s">
        <v>124</v>
      </c>
      <c r="B38" s="101" t="s">
        <v>140</v>
      </c>
      <c r="C38" s="102" t="s">
        <v>88</v>
      </c>
      <c r="D38" s="91" t="s">
        <v>27</v>
      </c>
      <c r="E38" s="92" t="s">
        <v>32</v>
      </c>
      <c r="F38" s="93"/>
      <c r="G38" s="94"/>
      <c r="H38" s="94"/>
      <c r="I38" s="94"/>
      <c r="J38" s="94" t="s">
        <v>62</v>
      </c>
      <c r="K38" s="95" t="s">
        <v>114</v>
      </c>
      <c r="L38" s="96"/>
      <c r="M38" s="94"/>
      <c r="N38" s="103"/>
      <c r="O38" s="93" t="s">
        <v>133</v>
      </c>
      <c r="P38" s="94"/>
      <c r="Q38" s="94" t="s">
        <v>133</v>
      </c>
      <c r="R38" s="94"/>
      <c r="S38" s="95"/>
      <c r="T38" s="182"/>
      <c r="U38" s="96" t="s">
        <v>133</v>
      </c>
      <c r="V38" s="94"/>
      <c r="W38" s="94"/>
      <c r="X38" s="93"/>
      <c r="Y38" s="94" t="s">
        <v>60</v>
      </c>
      <c r="Z38" s="94"/>
      <c r="AA38" s="109"/>
      <c r="AB38" s="97"/>
      <c r="AC38" s="98"/>
      <c r="AD38" s="104" t="str">
        <f t="shared" si="0"/>
        <v>2 PDL + 2 commissaires + 2 stagiaires</v>
      </c>
      <c r="AE38" s="105"/>
      <c r="AF38" s="54"/>
      <c r="AG38" s="55"/>
      <c r="AH38" s="55"/>
      <c r="AI38" s="55"/>
    </row>
    <row r="39" spans="1:35" s="100" customFormat="1" ht="24" customHeight="1">
      <c r="A39" s="88" t="s">
        <v>122</v>
      </c>
      <c r="B39" s="101" t="s">
        <v>89</v>
      </c>
      <c r="C39" s="102" t="s">
        <v>90</v>
      </c>
      <c r="D39" s="106" t="s">
        <v>34</v>
      </c>
      <c r="E39" s="92" t="s">
        <v>32</v>
      </c>
      <c r="F39" s="93"/>
      <c r="G39" s="94"/>
      <c r="H39" s="94"/>
      <c r="I39" s="94"/>
      <c r="J39" s="94" t="s">
        <v>60</v>
      </c>
      <c r="K39" s="95" t="s">
        <v>60</v>
      </c>
      <c r="L39" s="96"/>
      <c r="M39" s="94"/>
      <c r="N39" s="103"/>
      <c r="O39" s="93"/>
      <c r="P39" s="94"/>
      <c r="Q39" s="94"/>
      <c r="R39" s="94"/>
      <c r="S39" s="95"/>
      <c r="T39" s="177"/>
      <c r="U39" s="107"/>
      <c r="V39" s="109"/>
      <c r="W39" s="109"/>
      <c r="X39" s="108"/>
      <c r="Y39" s="109"/>
      <c r="Z39" s="109"/>
      <c r="AA39" s="109"/>
      <c r="AB39" s="97"/>
      <c r="AC39" s="98"/>
      <c r="AD39" s="104" t="str">
        <f t="shared" si="0"/>
        <v>2 PDL</v>
      </c>
      <c r="AE39" s="105"/>
      <c r="AF39" s="54"/>
      <c r="AG39" s="55"/>
      <c r="AH39" s="55"/>
      <c r="AI39" s="55"/>
    </row>
    <row r="40" spans="1:35" s="56" customFormat="1" ht="24" customHeight="1">
      <c r="A40" s="17">
        <v>45438</v>
      </c>
      <c r="B40" s="18" t="s">
        <v>26</v>
      </c>
      <c r="C40" s="25" t="s">
        <v>136</v>
      </c>
      <c r="D40" s="46" t="s">
        <v>27</v>
      </c>
      <c r="E40" s="47" t="s">
        <v>28</v>
      </c>
      <c r="F40" s="19" t="s">
        <v>60</v>
      </c>
      <c r="G40" s="20" t="s">
        <v>60</v>
      </c>
      <c r="H40" s="20" t="s">
        <v>61</v>
      </c>
      <c r="I40" s="20"/>
      <c r="J40" s="20"/>
      <c r="K40" s="21"/>
      <c r="L40" s="22"/>
      <c r="M40" s="20"/>
      <c r="N40" s="83" t="s">
        <v>60</v>
      </c>
      <c r="O40" s="19" t="s">
        <v>60</v>
      </c>
      <c r="P40" s="20"/>
      <c r="Q40" s="20"/>
      <c r="R40" s="20"/>
      <c r="S40" s="21"/>
      <c r="T40" s="177"/>
      <c r="U40" s="22"/>
      <c r="V40" s="20"/>
      <c r="W40" s="20"/>
      <c r="X40" s="19"/>
      <c r="Y40" s="20"/>
      <c r="Z40" s="20" t="s">
        <v>60</v>
      </c>
      <c r="AA40" s="109"/>
      <c r="AB40" s="23"/>
      <c r="AC40" s="24"/>
      <c r="AD40" s="84" t="str">
        <f t="shared" si="0"/>
        <v>3 PDL + 2 commissaires + 1 stagiaire</v>
      </c>
      <c r="AE40" s="87"/>
      <c r="AF40" s="54"/>
      <c r="AG40" s="55"/>
      <c r="AH40" s="55"/>
      <c r="AI40" s="55"/>
    </row>
    <row r="41" spans="1:35" s="100" customFormat="1" ht="24" customHeight="1">
      <c r="A41" s="88" t="s">
        <v>125</v>
      </c>
      <c r="B41" s="101" t="s">
        <v>57</v>
      </c>
      <c r="C41" s="102" t="s">
        <v>91</v>
      </c>
      <c r="D41" s="91" t="s">
        <v>27</v>
      </c>
      <c r="E41" s="92" t="s">
        <v>32</v>
      </c>
      <c r="F41" s="93"/>
      <c r="G41" s="94"/>
      <c r="H41" s="94"/>
      <c r="I41" s="94"/>
      <c r="J41" s="94"/>
      <c r="K41" s="95" t="s">
        <v>60</v>
      </c>
      <c r="L41" s="96"/>
      <c r="M41" s="94"/>
      <c r="N41" s="103"/>
      <c r="O41" s="93" t="s">
        <v>61</v>
      </c>
      <c r="P41" s="94"/>
      <c r="Q41" s="94"/>
      <c r="R41" s="94"/>
      <c r="S41" s="95"/>
      <c r="T41" s="177"/>
      <c r="U41" s="107"/>
      <c r="V41" s="109"/>
      <c r="W41" s="109"/>
      <c r="X41" s="108"/>
      <c r="Y41" s="109"/>
      <c r="Z41" s="109"/>
      <c r="AA41" s="109"/>
      <c r="AB41" s="97"/>
      <c r="AC41" s="98"/>
      <c r="AD41" s="104" t="str">
        <f t="shared" si="0"/>
        <v>1 PDL + 1 commissaire</v>
      </c>
      <c r="AE41" s="105"/>
      <c r="AF41" s="54"/>
      <c r="AG41" s="55"/>
      <c r="AH41" s="55"/>
      <c r="AI41" s="55"/>
    </row>
    <row r="42" spans="1:35" s="56" customFormat="1" ht="24" customHeight="1">
      <c r="A42" s="17">
        <v>45458</v>
      </c>
      <c r="B42" s="18" t="s">
        <v>78</v>
      </c>
      <c r="C42" s="25" t="s">
        <v>79</v>
      </c>
      <c r="D42" s="85" t="s">
        <v>34</v>
      </c>
      <c r="E42" s="47" t="s">
        <v>47</v>
      </c>
      <c r="F42" s="19"/>
      <c r="G42" s="20"/>
      <c r="H42" s="20"/>
      <c r="I42" s="20"/>
      <c r="J42" s="20"/>
      <c r="K42" s="21"/>
      <c r="L42" s="22"/>
      <c r="M42" s="20"/>
      <c r="N42" s="83"/>
      <c r="O42" s="19"/>
      <c r="P42" s="20"/>
      <c r="Q42" s="20"/>
      <c r="R42" s="20"/>
      <c r="S42" s="21"/>
      <c r="T42" s="177"/>
      <c r="U42" s="107"/>
      <c r="V42" s="109"/>
      <c r="W42" s="109"/>
      <c r="X42" s="108"/>
      <c r="Y42" s="109"/>
      <c r="Z42" s="109"/>
      <c r="AA42" s="109"/>
      <c r="AB42" s="23"/>
      <c r="AC42" s="24"/>
      <c r="AD42" s="73">
        <f t="shared" si="0"/>
      </c>
      <c r="AE42" s="74"/>
      <c r="AF42" s="54"/>
      <c r="AG42" s="55"/>
      <c r="AH42" s="55"/>
      <c r="AI42" s="55"/>
    </row>
    <row r="43" spans="1:35" s="56" customFormat="1" ht="24" customHeight="1">
      <c r="A43" s="17" t="s">
        <v>98</v>
      </c>
      <c r="B43" s="18" t="s">
        <v>101</v>
      </c>
      <c r="C43" s="25" t="s">
        <v>144</v>
      </c>
      <c r="D43" s="46" t="s">
        <v>27</v>
      </c>
      <c r="E43" s="47" t="s">
        <v>47</v>
      </c>
      <c r="F43" s="19"/>
      <c r="G43" s="20" t="s">
        <v>61</v>
      </c>
      <c r="H43" s="20"/>
      <c r="I43" s="20"/>
      <c r="J43" s="20"/>
      <c r="K43" s="21"/>
      <c r="L43" s="22"/>
      <c r="M43" s="20"/>
      <c r="N43" s="83"/>
      <c r="O43" s="19"/>
      <c r="P43" s="20"/>
      <c r="Q43" s="20"/>
      <c r="R43" s="20" t="s">
        <v>60</v>
      </c>
      <c r="S43" s="21"/>
      <c r="T43" s="177"/>
      <c r="U43" s="107"/>
      <c r="V43" s="109"/>
      <c r="W43" s="109"/>
      <c r="X43" s="108"/>
      <c r="Y43" s="109"/>
      <c r="Z43" s="109"/>
      <c r="AA43" s="109"/>
      <c r="AB43" s="23"/>
      <c r="AC43" s="24"/>
      <c r="AD43" s="73" t="str">
        <f t="shared" si="0"/>
        <v>1 PDL + 1 commissaire</v>
      </c>
      <c r="AE43" s="74"/>
      <c r="AF43" s="54"/>
      <c r="AG43" s="55"/>
      <c r="AH43" s="55"/>
      <c r="AI43" s="55"/>
    </row>
    <row r="44" spans="1:35" s="48" customFormat="1" ht="28.5" customHeight="1">
      <c r="A44" s="131">
        <v>45460</v>
      </c>
      <c r="B44" s="173" t="s">
        <v>154</v>
      </c>
      <c r="C44" s="128" t="s">
        <v>157</v>
      </c>
      <c r="D44" s="174" t="s">
        <v>27</v>
      </c>
      <c r="E44" s="130" t="s">
        <v>113</v>
      </c>
      <c r="F44" s="19"/>
      <c r="G44" s="20"/>
      <c r="H44" s="20"/>
      <c r="I44" s="20"/>
      <c r="J44" s="20" t="s">
        <v>114</v>
      </c>
      <c r="K44" s="21" t="s">
        <v>114</v>
      </c>
      <c r="L44" s="22"/>
      <c r="M44" s="20"/>
      <c r="N44" s="22"/>
      <c r="O44" s="19"/>
      <c r="P44" s="20"/>
      <c r="Q44" s="20"/>
      <c r="R44" s="20"/>
      <c r="S44" s="21"/>
      <c r="T44" s="178"/>
      <c r="U44" s="22"/>
      <c r="V44" s="20" t="s">
        <v>133</v>
      </c>
      <c r="W44" s="20" t="s">
        <v>133</v>
      </c>
      <c r="X44" s="19" t="s">
        <v>61</v>
      </c>
      <c r="Y44" s="20"/>
      <c r="Z44" s="20" t="s">
        <v>133</v>
      </c>
      <c r="AA44" s="109"/>
      <c r="AB44" s="23"/>
      <c r="AC44" s="24"/>
      <c r="AD44" s="73" t="str">
        <f>IF(COUNTA(F44:M44)&gt;0,TEXT(COUNTA(F44:M44),0)&amp;" PDL","")&amp;IF(COUNTA(N44:S44)&gt;0," + "&amp;TEXT(COUNTA(N44:S44),0)&amp;IF(COUNTA(N44:S44)&gt;1," commissaires"," commissaire"),"")&amp;IF(COUNTA(T44:AA44)&gt;0," + "&amp;TEXT(COUNTA(T44:AA44),0)&amp;IF(COUNTA(T44:AA44)&gt;1," stagiaires"," stagiaire"),"")&amp;IF(AB44&gt;0," + "&amp;TEXT(AB44,0)&amp;" autres","")</f>
        <v>2 PDL + 4 stagiaires</v>
      </c>
      <c r="AE44" s="76"/>
      <c r="AF44" s="42"/>
      <c r="AG44" s="43"/>
      <c r="AH44" s="43"/>
      <c r="AI44" s="43"/>
    </row>
    <row r="45" spans="1:35" s="100" customFormat="1" ht="24" customHeight="1">
      <c r="A45" s="88" t="s">
        <v>117</v>
      </c>
      <c r="B45" s="101" t="s">
        <v>44</v>
      </c>
      <c r="C45" s="102" t="s">
        <v>94</v>
      </c>
      <c r="D45" s="91" t="s">
        <v>27</v>
      </c>
      <c r="E45" s="92" t="s">
        <v>32</v>
      </c>
      <c r="F45" s="93"/>
      <c r="G45" s="94"/>
      <c r="H45" s="94"/>
      <c r="I45" s="94"/>
      <c r="J45" s="94"/>
      <c r="K45" s="95"/>
      <c r="L45" s="96"/>
      <c r="M45" s="94"/>
      <c r="N45" s="103"/>
      <c r="O45" s="93"/>
      <c r="P45" s="94"/>
      <c r="Q45" s="94"/>
      <c r="R45" s="94"/>
      <c r="S45" s="95"/>
      <c r="T45" s="177"/>
      <c r="U45" s="107"/>
      <c r="V45" s="109"/>
      <c r="W45" s="109"/>
      <c r="X45" s="108"/>
      <c r="Y45" s="109"/>
      <c r="Z45" s="109"/>
      <c r="AA45" s="109"/>
      <c r="AB45" s="97"/>
      <c r="AC45" s="98"/>
      <c r="AD45" s="104">
        <f t="shared" si="0"/>
      </c>
      <c r="AE45" s="105"/>
      <c r="AF45" s="54"/>
      <c r="AG45" s="55"/>
      <c r="AH45" s="55"/>
      <c r="AI45" s="55"/>
    </row>
    <row r="46" spans="1:35" s="56" customFormat="1" ht="24" customHeight="1">
      <c r="A46" s="17" t="s">
        <v>99</v>
      </c>
      <c r="B46" s="18" t="s">
        <v>81</v>
      </c>
      <c r="C46" s="25" t="s">
        <v>82</v>
      </c>
      <c r="D46" s="85" t="s">
        <v>34</v>
      </c>
      <c r="E46" s="47"/>
      <c r="F46" s="19"/>
      <c r="G46" s="20"/>
      <c r="H46" s="20"/>
      <c r="I46" s="20"/>
      <c r="J46" s="20"/>
      <c r="K46" s="21" t="s">
        <v>60</v>
      </c>
      <c r="L46" s="22"/>
      <c r="M46" s="20"/>
      <c r="N46" s="83"/>
      <c r="O46" s="19"/>
      <c r="P46" s="20"/>
      <c r="Q46" s="20"/>
      <c r="R46" s="20"/>
      <c r="S46" s="21"/>
      <c r="T46" s="177"/>
      <c r="U46" s="107"/>
      <c r="V46" s="109"/>
      <c r="W46" s="109"/>
      <c r="X46" s="108"/>
      <c r="Y46" s="109"/>
      <c r="Z46" s="109"/>
      <c r="AA46" s="109"/>
      <c r="AB46" s="23"/>
      <c r="AC46" s="24"/>
      <c r="AD46" s="73" t="str">
        <f t="shared" si="0"/>
        <v>1 PDL</v>
      </c>
      <c r="AE46" s="74"/>
      <c r="AF46" s="54"/>
      <c r="AG46" s="55"/>
      <c r="AH46" s="55"/>
      <c r="AI46" s="55"/>
    </row>
    <row r="47" spans="1:35" s="100" customFormat="1" ht="24" customHeight="1">
      <c r="A47" s="88" t="s">
        <v>118</v>
      </c>
      <c r="B47" s="101" t="s">
        <v>45</v>
      </c>
      <c r="C47" s="102" t="s">
        <v>119</v>
      </c>
      <c r="D47" s="91" t="s">
        <v>27</v>
      </c>
      <c r="E47" s="92" t="s">
        <v>32</v>
      </c>
      <c r="F47" s="93" t="s">
        <v>60</v>
      </c>
      <c r="G47" s="94"/>
      <c r="H47" s="94" t="s">
        <v>139</v>
      </c>
      <c r="I47" s="94"/>
      <c r="J47" s="94" t="s">
        <v>60</v>
      </c>
      <c r="K47" s="95"/>
      <c r="L47" s="96"/>
      <c r="M47" s="94"/>
      <c r="N47" s="103"/>
      <c r="O47" s="93"/>
      <c r="P47" s="94"/>
      <c r="Q47" s="94"/>
      <c r="R47" s="94"/>
      <c r="S47" s="95"/>
      <c r="T47" s="177"/>
      <c r="U47" s="22"/>
      <c r="V47" s="20"/>
      <c r="W47" s="20"/>
      <c r="X47" s="19"/>
      <c r="Y47" s="20"/>
      <c r="Z47" s="20" t="s">
        <v>133</v>
      </c>
      <c r="AA47" s="109"/>
      <c r="AB47" s="97"/>
      <c r="AC47" s="98"/>
      <c r="AD47" s="104" t="str">
        <f t="shared" si="0"/>
        <v>3 PDL + 1 stagiaire</v>
      </c>
      <c r="AE47" s="105"/>
      <c r="AF47" s="54"/>
      <c r="AG47" s="55"/>
      <c r="AH47" s="55"/>
      <c r="AI47" s="55"/>
    </row>
    <row r="48" spans="1:35" s="100" customFormat="1" ht="24" customHeight="1">
      <c r="A48" s="88" t="s">
        <v>100</v>
      </c>
      <c r="B48" s="101" t="s">
        <v>101</v>
      </c>
      <c r="C48" s="102" t="s">
        <v>102</v>
      </c>
      <c r="D48" s="91" t="s">
        <v>27</v>
      </c>
      <c r="E48" s="92" t="s">
        <v>32</v>
      </c>
      <c r="F48" s="93" t="s">
        <v>138</v>
      </c>
      <c r="G48" s="94" t="s">
        <v>60</v>
      </c>
      <c r="H48" s="94"/>
      <c r="I48" s="94"/>
      <c r="J48" s="94"/>
      <c r="K48" s="95"/>
      <c r="L48" s="96"/>
      <c r="M48" s="94"/>
      <c r="N48" s="103"/>
      <c r="O48" s="93" t="s">
        <v>61</v>
      </c>
      <c r="P48" s="94"/>
      <c r="Q48" s="94"/>
      <c r="R48" s="94"/>
      <c r="S48" s="95"/>
      <c r="T48" s="177"/>
      <c r="U48" s="107"/>
      <c r="V48" s="109"/>
      <c r="W48" s="109"/>
      <c r="X48" s="108"/>
      <c r="Y48" s="109"/>
      <c r="Z48" s="109"/>
      <c r="AA48" s="109"/>
      <c r="AB48" s="97"/>
      <c r="AC48" s="98"/>
      <c r="AD48" s="104" t="str">
        <f t="shared" si="0"/>
        <v>2 PDL + 1 commissaire</v>
      </c>
      <c r="AE48" s="105"/>
      <c r="AF48" s="54"/>
      <c r="AG48" s="55"/>
      <c r="AH48" s="55"/>
      <c r="AI48" s="55"/>
    </row>
    <row r="49" spans="1:35" s="56" customFormat="1" ht="24" customHeight="1">
      <c r="A49" s="17">
        <v>45571</v>
      </c>
      <c r="B49" s="18" t="s">
        <v>39</v>
      </c>
      <c r="C49" s="25" t="s">
        <v>128</v>
      </c>
      <c r="D49" s="46" t="s">
        <v>27</v>
      </c>
      <c r="E49" s="47" t="s">
        <v>28</v>
      </c>
      <c r="F49" s="19"/>
      <c r="G49" s="20"/>
      <c r="H49" s="20"/>
      <c r="I49" s="20"/>
      <c r="J49" s="20"/>
      <c r="K49" s="21" t="s">
        <v>60</v>
      </c>
      <c r="L49" s="22"/>
      <c r="M49" s="20"/>
      <c r="N49" s="83"/>
      <c r="O49" s="19"/>
      <c r="P49" s="20"/>
      <c r="Q49" s="20"/>
      <c r="R49" s="20"/>
      <c r="S49" s="21"/>
      <c r="T49" s="178"/>
      <c r="U49" s="22"/>
      <c r="V49" s="20"/>
      <c r="W49" s="20"/>
      <c r="X49" s="19"/>
      <c r="Y49" s="20"/>
      <c r="Z49" s="20"/>
      <c r="AA49" s="109"/>
      <c r="AB49" s="23"/>
      <c r="AC49" s="24"/>
      <c r="AD49" s="73" t="str">
        <f t="shared" si="0"/>
        <v>1 PDL</v>
      </c>
      <c r="AE49" s="74"/>
      <c r="AF49" s="54"/>
      <c r="AG49" s="55"/>
      <c r="AH49" s="55"/>
      <c r="AI49" s="55"/>
    </row>
    <row r="50" spans="1:35" s="100" customFormat="1" ht="24" customHeight="1">
      <c r="A50" s="88" t="s">
        <v>120</v>
      </c>
      <c r="B50" s="101" t="s">
        <v>129</v>
      </c>
      <c r="C50" s="102" t="s">
        <v>121</v>
      </c>
      <c r="D50" s="91" t="s">
        <v>27</v>
      </c>
      <c r="E50" s="92" t="s">
        <v>32</v>
      </c>
      <c r="F50" s="93"/>
      <c r="G50" s="94"/>
      <c r="H50" s="94"/>
      <c r="I50" s="94"/>
      <c r="J50" s="94"/>
      <c r="K50" s="95"/>
      <c r="L50" s="96"/>
      <c r="M50" s="94"/>
      <c r="N50" s="103"/>
      <c r="O50" s="93"/>
      <c r="P50" s="94"/>
      <c r="Q50" s="94"/>
      <c r="R50" s="94"/>
      <c r="S50" s="95"/>
      <c r="T50" s="177"/>
      <c r="U50" s="107"/>
      <c r="V50" s="109"/>
      <c r="W50" s="109"/>
      <c r="X50" s="108"/>
      <c r="Y50" s="109"/>
      <c r="Z50" s="109"/>
      <c r="AA50" s="109"/>
      <c r="AB50" s="97"/>
      <c r="AC50" s="98"/>
      <c r="AD50" s="104">
        <f t="shared" si="0"/>
      </c>
      <c r="AE50" s="105"/>
      <c r="AF50" s="54"/>
      <c r="AG50" s="55"/>
      <c r="AH50" s="55"/>
      <c r="AI50" s="55"/>
    </row>
    <row r="51" spans="1:35" ht="9.75" customHeight="1">
      <c r="A51" s="26"/>
      <c r="B51" s="27"/>
      <c r="C51" s="28"/>
      <c r="D51" s="29"/>
      <c r="E51" s="30"/>
      <c r="F51" s="31"/>
      <c r="G51" s="32"/>
      <c r="H51" s="32"/>
      <c r="I51" s="32"/>
      <c r="J51" s="32"/>
      <c r="K51" s="33"/>
      <c r="L51" s="32"/>
      <c r="M51" s="34"/>
      <c r="N51" s="61"/>
      <c r="O51" s="33"/>
      <c r="P51" s="34"/>
      <c r="Q51" s="33"/>
      <c r="R51" s="33"/>
      <c r="S51" s="34"/>
      <c r="T51" s="33"/>
      <c r="U51" s="184"/>
      <c r="V51" s="33"/>
      <c r="W51" s="33"/>
      <c r="X51" s="33"/>
      <c r="Y51" s="33"/>
      <c r="Z51" s="33"/>
      <c r="AA51" s="33"/>
      <c r="AB51" s="35"/>
      <c r="AC51" s="33"/>
      <c r="AD51" s="77"/>
      <c r="AF51" s="36"/>
      <c r="AG51" s="36"/>
      <c r="AH51" s="36"/>
      <c r="AI51" s="36"/>
    </row>
    <row r="52" spans="1:35" ht="25.5" customHeight="1">
      <c r="A52" s="191" t="s">
        <v>35</v>
      </c>
      <c r="B52" s="191"/>
      <c r="C52" s="192" t="s">
        <v>36</v>
      </c>
      <c r="D52" s="192"/>
      <c r="E52" s="192"/>
      <c r="F52" s="37">
        <f aca="true" t="shared" si="1" ref="F52:AB52">COUNTA(F5:F51)</f>
        <v>7</v>
      </c>
      <c r="G52" s="37">
        <f t="shared" si="1"/>
        <v>8</v>
      </c>
      <c r="H52" s="37">
        <f t="shared" si="1"/>
        <v>8</v>
      </c>
      <c r="I52" s="37">
        <f t="shared" si="1"/>
        <v>2</v>
      </c>
      <c r="J52" s="37">
        <f t="shared" si="1"/>
        <v>23</v>
      </c>
      <c r="K52" s="37">
        <f t="shared" si="1"/>
        <v>19</v>
      </c>
      <c r="L52" s="37">
        <f t="shared" si="1"/>
        <v>6</v>
      </c>
      <c r="M52" s="37">
        <f t="shared" si="1"/>
        <v>0</v>
      </c>
      <c r="N52" s="19">
        <f t="shared" si="1"/>
        <v>3</v>
      </c>
      <c r="O52" s="37">
        <f t="shared" si="1"/>
        <v>11</v>
      </c>
      <c r="P52" s="37">
        <f t="shared" si="1"/>
        <v>2</v>
      </c>
      <c r="Q52" s="37">
        <f t="shared" si="1"/>
        <v>3</v>
      </c>
      <c r="R52" s="37">
        <f t="shared" si="1"/>
        <v>6</v>
      </c>
      <c r="S52" s="37">
        <f t="shared" si="1"/>
        <v>0</v>
      </c>
      <c r="T52" s="183">
        <f t="shared" si="1"/>
        <v>3</v>
      </c>
      <c r="U52" s="23">
        <f>COUNTA(U5:U51)</f>
        <v>9</v>
      </c>
      <c r="V52" s="37">
        <f>COUNTA(V5:V51)</f>
        <v>6</v>
      </c>
      <c r="W52" s="37">
        <f>COUNTA(W5:W51)</f>
        <v>6</v>
      </c>
      <c r="X52" s="37">
        <f t="shared" si="1"/>
        <v>7</v>
      </c>
      <c r="Y52" s="37">
        <f>COUNTA(Y5:Y51)</f>
        <v>8</v>
      </c>
      <c r="Z52" s="37">
        <f t="shared" si="1"/>
        <v>7</v>
      </c>
      <c r="AA52" s="37">
        <f t="shared" si="1"/>
        <v>0</v>
      </c>
      <c r="AB52" s="37">
        <f t="shared" si="1"/>
        <v>5</v>
      </c>
      <c r="AC52" s="38"/>
      <c r="AD52" s="79" t="s">
        <v>38</v>
      </c>
      <c r="AF52" s="39">
        <f>COUNTA(#REF!)</f>
        <v>1</v>
      </c>
      <c r="AG52" s="39">
        <f>COUNTA(#REF!)</f>
        <v>1</v>
      </c>
      <c r="AH52" s="39">
        <f>COUNTA(#REF!)</f>
        <v>1</v>
      </c>
      <c r="AI52" s="39">
        <f>COUNTA(#REF!)</f>
        <v>1</v>
      </c>
    </row>
    <row r="53" spans="1:30" ht="12.75" customHeight="1">
      <c r="A53" s="193" t="s">
        <v>66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</row>
    <row r="54" spans="1:30" ht="12.75" customHeight="1">
      <c r="A54" s="194" t="s">
        <v>37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</row>
    <row r="56" spans="6:29" ht="18" customHeight="1">
      <c r="F56" s="3"/>
      <c r="G56" s="3"/>
      <c r="H56" s="195"/>
      <c r="I56" s="195"/>
      <c r="J56" s="195"/>
      <c r="K56" s="195"/>
      <c r="L56" s="195"/>
      <c r="M56" s="3"/>
      <c r="N56" s="63"/>
      <c r="O56" s="3"/>
      <c r="P56" s="3"/>
      <c r="Q56" s="3"/>
      <c r="R56" s="3"/>
      <c r="S56" s="3"/>
      <c r="T56" s="3"/>
      <c r="U56" s="186"/>
      <c r="V56" s="3"/>
      <c r="W56" s="3"/>
      <c r="X56" s="3"/>
      <c r="Y56" s="3"/>
      <c r="Z56" s="3"/>
      <c r="AA56" s="3"/>
      <c r="AB56" s="40"/>
      <c r="AC56" s="3"/>
    </row>
    <row r="57" spans="5:29" ht="18" customHeight="1">
      <c r="E57" s="41"/>
      <c r="F57" s="3"/>
      <c r="G57" s="3"/>
      <c r="H57" s="3"/>
      <c r="I57" s="3"/>
      <c r="J57" s="3"/>
      <c r="K57" s="3"/>
      <c r="L57" s="3"/>
      <c r="M57" s="3"/>
      <c r="N57" s="63"/>
      <c r="O57" s="3"/>
      <c r="P57" s="3"/>
      <c r="Q57" s="3"/>
      <c r="R57" s="3"/>
      <c r="S57" s="3"/>
      <c r="T57" s="3"/>
      <c r="U57" s="186"/>
      <c r="V57" s="3"/>
      <c r="W57" s="3"/>
      <c r="X57" s="3"/>
      <c r="Y57" s="3"/>
      <c r="Z57" s="3"/>
      <c r="AA57" s="3"/>
      <c r="AB57" s="40"/>
      <c r="AC57" s="3"/>
    </row>
    <row r="58" spans="6:29" ht="18" customHeight="1">
      <c r="F58" s="3"/>
      <c r="G58" s="3"/>
      <c r="H58" s="3"/>
      <c r="I58" s="3"/>
      <c r="J58" s="3"/>
      <c r="K58" s="3"/>
      <c r="L58" s="3"/>
      <c r="M58" s="3"/>
      <c r="N58" s="63"/>
      <c r="O58" s="3"/>
      <c r="P58" s="3"/>
      <c r="Q58" s="3"/>
      <c r="R58" s="3"/>
      <c r="S58" s="3"/>
      <c r="T58" s="3"/>
      <c r="U58" s="186"/>
      <c r="V58" s="3"/>
      <c r="W58" s="3"/>
      <c r="X58" s="3"/>
      <c r="Y58" s="3"/>
      <c r="Z58" s="3"/>
      <c r="AA58" s="3"/>
      <c r="AB58" s="40"/>
      <c r="AC58" s="3"/>
    </row>
    <row r="59" spans="6:29" ht="18" customHeight="1">
      <c r="F59" s="3"/>
      <c r="G59" s="3"/>
      <c r="H59" s="3"/>
      <c r="I59" s="3"/>
      <c r="J59" s="3"/>
      <c r="K59" s="3"/>
      <c r="L59" s="3"/>
      <c r="M59" s="3"/>
      <c r="N59" s="63"/>
      <c r="O59" s="3"/>
      <c r="P59" s="3"/>
      <c r="Q59" s="3"/>
      <c r="R59" s="3"/>
      <c r="S59" s="3"/>
      <c r="T59" s="3"/>
      <c r="U59" s="186"/>
      <c r="V59" s="3"/>
      <c r="W59" s="3"/>
      <c r="X59" s="3"/>
      <c r="Y59" s="3"/>
      <c r="Z59" s="3"/>
      <c r="AA59" s="3"/>
      <c r="AB59" s="40"/>
      <c r="AC59" s="3"/>
    </row>
    <row r="60" spans="6:29" ht="18" customHeight="1">
      <c r="F60" s="3"/>
      <c r="G60" s="3"/>
      <c r="H60" s="3"/>
      <c r="I60" s="3"/>
      <c r="J60" s="3"/>
      <c r="K60" s="3"/>
      <c r="L60" s="3"/>
      <c r="M60" s="3"/>
      <c r="N60" s="63"/>
      <c r="O60" s="3"/>
      <c r="P60" s="3"/>
      <c r="Q60" s="3"/>
      <c r="R60" s="3"/>
      <c r="S60" s="3"/>
      <c r="T60" s="3"/>
      <c r="U60" s="186"/>
      <c r="V60" s="3"/>
      <c r="W60" s="3"/>
      <c r="X60" s="3"/>
      <c r="Y60" s="3"/>
      <c r="Z60" s="3"/>
      <c r="AA60" s="3"/>
      <c r="AB60" s="40"/>
      <c r="AC60" s="3"/>
    </row>
    <row r="61" ht="18" customHeight="1"/>
    <row r="62" ht="18" customHeight="1"/>
  </sheetData>
  <sheetProtection selectLockedCells="1" selectUnlockedCells="1"/>
  <autoFilter ref="A4:AB50"/>
  <mergeCells count="13">
    <mergeCell ref="A54:AD54"/>
    <mergeCell ref="H56:L56"/>
    <mergeCell ref="A1:B1"/>
    <mergeCell ref="C1:E3"/>
    <mergeCell ref="A2:B3"/>
    <mergeCell ref="F3:K3"/>
    <mergeCell ref="F1:AC2"/>
    <mergeCell ref="L3:M3"/>
    <mergeCell ref="N3:S3"/>
    <mergeCell ref="T3:AA3"/>
    <mergeCell ref="A52:B52"/>
    <mergeCell ref="C52:E52"/>
    <mergeCell ref="A53:AD53"/>
  </mergeCells>
  <printOptions horizontalCentered="1" verticalCentered="1"/>
  <pageMargins left="0.1968503937007874" right="0.1968503937007874" top="0.1968503937007874" bottom="0.1968503937007874" header="0.31496062992125984" footer="0.1968503937007874"/>
  <pageSetup fitToHeight="0" fitToWidth="1" horizontalDpi="300" verticalDpi="300" orientation="landscape" paperSize="9" scale="4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</dc:creator>
  <cp:keywords/>
  <dc:description/>
  <cp:lastModifiedBy>Joseph Sferruzza</cp:lastModifiedBy>
  <cp:lastPrinted>2024-02-21T13:24:47Z</cp:lastPrinted>
  <dcterms:created xsi:type="dcterms:W3CDTF">2018-11-18T12:14:03Z</dcterms:created>
  <dcterms:modified xsi:type="dcterms:W3CDTF">2024-04-17T18:51:49Z</dcterms:modified>
  <cp:category/>
  <cp:version/>
  <cp:contentType/>
  <cp:contentStatus/>
</cp:coreProperties>
</file>